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465" windowWidth="13395" windowHeight="3870" activeTab="1"/>
  </bookViews>
  <sheets>
    <sheet name="общий по РМ" sheetId="14" r:id="rId1"/>
    <sheet name="юбилейный" sheetId="15" r:id="rId2"/>
    <sheet name="Лист2" sheetId="2" r:id="rId3"/>
    <sheet name="Лист3" sheetId="3" r:id="rId4"/>
  </sheets>
  <definedNames>
    <definedName name="_xlnm._FilterDatabase" localSheetId="0" hidden="1">'общий по РМ'!$A$6:$T$136</definedName>
    <definedName name="_xlnm._FilterDatabase" localSheetId="1" hidden="1">юбилейный!$A$6:$T$50</definedName>
    <definedName name="_xlnm.Print_Titles" localSheetId="0">'общий по РМ'!$3:$5</definedName>
    <definedName name="_xlnm.Print_Titles" localSheetId="1">юбилейный!$3:$5</definedName>
  </definedNames>
  <calcPr calcId="124519"/>
</workbook>
</file>

<file path=xl/calcChain.xml><?xml version="1.0" encoding="utf-8"?>
<calcChain xmlns="http://schemas.openxmlformats.org/spreadsheetml/2006/main">
  <c r="J49" i="15"/>
  <c r="I49"/>
  <c r="H49"/>
  <c r="G49"/>
  <c r="F49"/>
  <c r="E48"/>
  <c r="E47"/>
  <c r="E46"/>
  <c r="E45"/>
  <c r="E44"/>
  <c r="E43"/>
  <c r="E42"/>
  <c r="E41"/>
  <c r="E40"/>
  <c r="E39"/>
  <c r="E38"/>
  <c r="E37"/>
  <c r="J35"/>
  <c r="I35"/>
  <c r="H35"/>
  <c r="G35"/>
  <c r="F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J14"/>
  <c r="I14"/>
  <c r="H14"/>
  <c r="G14"/>
  <c r="F14"/>
  <c r="E13"/>
  <c r="E12"/>
  <c r="E11"/>
  <c r="E10"/>
  <c r="E9"/>
  <c r="E8"/>
  <c r="G101" i="14"/>
  <c r="H101"/>
  <c r="I101"/>
  <c r="J101"/>
  <c r="F101"/>
  <c r="G55"/>
  <c r="H55"/>
  <c r="I55"/>
  <c r="J55"/>
  <c r="F55"/>
  <c r="E8"/>
  <c r="G56"/>
  <c r="H56"/>
  <c r="I56"/>
  <c r="J56"/>
  <c r="F56"/>
  <c r="E54"/>
  <c r="E53"/>
  <c r="E52"/>
  <c r="E51"/>
  <c r="E17"/>
  <c r="E11"/>
  <c r="F50" i="15"/>
  <c r="H50"/>
  <c r="J50"/>
  <c r="G50"/>
  <c r="I50"/>
  <c r="E35"/>
  <c r="E49"/>
  <c r="E14"/>
  <c r="E50"/>
  <c r="E109" i="14"/>
  <c r="E110"/>
  <c r="E108"/>
  <c r="E117"/>
  <c r="E92"/>
  <c r="E93"/>
  <c r="E94"/>
  <c r="E111"/>
  <c r="E59"/>
  <c r="E18"/>
  <c r="E9"/>
  <c r="G129"/>
  <c r="H129"/>
  <c r="I129"/>
  <c r="J129"/>
  <c r="F129"/>
  <c r="G102"/>
  <c r="H102"/>
  <c r="I102"/>
  <c r="J102"/>
  <c r="F102"/>
  <c r="G128"/>
  <c r="H128"/>
  <c r="I128"/>
  <c r="J128"/>
  <c r="F128"/>
  <c r="E105"/>
  <c r="E107"/>
  <c r="E113"/>
  <c r="E114"/>
  <c r="E115"/>
  <c r="E116"/>
  <c r="E118"/>
  <c r="E119"/>
  <c r="E120"/>
  <c r="E121"/>
  <c r="E122"/>
  <c r="E123"/>
  <c r="E124"/>
  <c r="E125"/>
  <c r="E126"/>
  <c r="E127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5"/>
  <c r="E96"/>
  <c r="E97"/>
  <c r="E98"/>
  <c r="E99"/>
  <c r="E100"/>
  <c r="E106"/>
  <c r="F103"/>
  <c r="E128"/>
  <c r="F130"/>
  <c r="G131"/>
  <c r="E129"/>
  <c r="E101"/>
  <c r="J57"/>
  <c r="I57"/>
  <c r="H57"/>
  <c r="G57"/>
  <c r="F57"/>
  <c r="F133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6"/>
  <c r="E15"/>
  <c r="E14"/>
  <c r="E13"/>
  <c r="E12"/>
  <c r="E10"/>
  <c r="H133"/>
  <c r="J133"/>
  <c r="G133"/>
  <c r="I133"/>
  <c r="I131"/>
  <c r="H131"/>
  <c r="E131" s="1"/>
  <c r="E132" s="1"/>
  <c r="J131"/>
  <c r="E55"/>
  <c r="E56"/>
  <c r="E57"/>
  <c r="F131"/>
  <c r="E133"/>
  <c r="F134"/>
  <c r="F136"/>
  <c r="I103"/>
  <c r="J103"/>
  <c r="E102"/>
  <c r="H103"/>
  <c r="H134"/>
  <c r="H136"/>
  <c r="I134"/>
  <c r="I136"/>
  <c r="G134"/>
  <c r="J134"/>
  <c r="J136" s="1"/>
  <c r="G103"/>
  <c r="E103" s="1"/>
  <c r="E134"/>
  <c r="E135" s="1"/>
  <c r="G136"/>
  <c r="E136" l="1"/>
  <c r="E137" s="1"/>
</calcChain>
</file>

<file path=xl/sharedStrings.xml><?xml version="1.0" encoding="utf-8"?>
<sst xmlns="http://schemas.openxmlformats.org/spreadsheetml/2006/main" count="1120" uniqueCount="350">
  <si>
    <t>Площадь квартиры, кв.м.</t>
  </si>
  <si>
    <t>в том числе:</t>
  </si>
  <si>
    <t>1-комн.</t>
  </si>
  <si>
    <t>2-комн.</t>
  </si>
  <si>
    <t>3-комн.</t>
  </si>
  <si>
    <t>4-комн.</t>
  </si>
  <si>
    <t>Кол-во  квартир для реализации</t>
  </si>
  <si>
    <t xml:space="preserve">Всего: </t>
  </si>
  <si>
    <t>Кочкуровский</t>
  </si>
  <si>
    <t>Ромодановский</t>
  </si>
  <si>
    <t>Рузаевский</t>
  </si>
  <si>
    <t>г.о.Саранск</t>
  </si>
  <si>
    <t>ООО "Технострой"</t>
  </si>
  <si>
    <t>введен</t>
  </si>
  <si>
    <t>ООО "Саранскстройинвест"</t>
  </si>
  <si>
    <t>ООО ПФ "Жилкоммунстрой"</t>
  </si>
  <si>
    <t>Адрес, телефон застройщика</t>
  </si>
  <si>
    <t>430016, г. Саранск, ул. Терешковой, д. 2-25, тел. 48-02-04</t>
  </si>
  <si>
    <t>430000, г. Саранск, ул. Коммунистическая, д. 89, тел. 24-29-83</t>
  </si>
  <si>
    <t>430000, г. Саранск, пр. Ленина,21, тел. 47-65-25</t>
  </si>
  <si>
    <t>430005, г. Саранск, ул. Советская, д. 52-1, тел. 47-94-77</t>
  </si>
  <si>
    <t>ООО "СДС-Управление строительства"</t>
  </si>
  <si>
    <t xml:space="preserve">г. Саранск, ул. Мокшанская д. 16, тел. 24-41-51 </t>
  </si>
  <si>
    <t>г. Саранск, ул. Энергетическая, 49, тел. 29-36-94</t>
  </si>
  <si>
    <t xml:space="preserve">Планируемый срок ввода в эксплуатацию жилого дома                  </t>
  </si>
  <si>
    <t>Застройщик</t>
  </si>
  <si>
    <t>г. Рузаевка, ул. Ленина, тел. 8-834-51-6-49-03</t>
  </si>
  <si>
    <t>1 - в г.Рузаевка</t>
  </si>
  <si>
    <t xml:space="preserve">Примечание </t>
  </si>
  <si>
    <t>Итого по районам:</t>
  </si>
  <si>
    <t>Итого по г.о. Саранск</t>
  </si>
  <si>
    <t>ООО "Минпол-Строй"</t>
  </si>
  <si>
    <t>46-47</t>
  </si>
  <si>
    <t>73-77</t>
  </si>
  <si>
    <t>93-103</t>
  </si>
  <si>
    <t>Жилой комплекс "Ушаков" по ул. Московская</t>
  </si>
  <si>
    <t>г. Саранск, ул. Мокшанская, 16 тел. 24-41-51</t>
  </si>
  <si>
    <t>79-84</t>
  </si>
  <si>
    <t>119-126</t>
  </si>
  <si>
    <t>ООО "СМУ-33"</t>
  </si>
  <si>
    <t>430003,г. Саранск, ул. Большевистская, 111б, тел. 24-52-76</t>
  </si>
  <si>
    <t>33-44</t>
  </si>
  <si>
    <t>45-57</t>
  </si>
  <si>
    <t>66-92</t>
  </si>
  <si>
    <t>38-45</t>
  </si>
  <si>
    <t>52-70</t>
  </si>
  <si>
    <t>42-45</t>
  </si>
  <si>
    <t>Наименование жилого дома (с указанием адреса)</t>
  </si>
  <si>
    <t xml:space="preserve">Жилой дом  по ул. Севастопольская </t>
  </si>
  <si>
    <t>Жилой дом по ул. Маринина, 89</t>
  </si>
  <si>
    <t xml:space="preserve">Наименование муниципального района / городского округа </t>
  </si>
  <si>
    <t>Цена реализации 
1 кв.м., руб.</t>
  </si>
  <si>
    <t>Жилой дом по ул. Школьная,3а (строительный адрес ул. Ленинская)</t>
  </si>
  <si>
    <t xml:space="preserve">Старошайговский </t>
  </si>
  <si>
    <t>Жилой дом по ул. Юбилейная</t>
  </si>
  <si>
    <t>ЗАО РФСК "Домострой"</t>
  </si>
  <si>
    <t>ООО "Мордовтехстрой"</t>
  </si>
  <si>
    <t>430006, г. Саранск, ул. Энергетическая, 37, тел. 24-66-25</t>
  </si>
  <si>
    <t>55-62</t>
  </si>
  <si>
    <t>Жилой дом по ул. Мордовская, 35, 2- очередь, корп. 192</t>
  </si>
  <si>
    <t>Жилой дом по ул. Дружбы Народов, 2 этап</t>
  </si>
  <si>
    <t>Жилой дом в г. Рузаевка, ул. Юрасова, 23</t>
  </si>
  <si>
    <t>Жилой дом по ул. Маринина, 85</t>
  </si>
  <si>
    <t>жилой дом в с. Красное Сельцо</t>
  </si>
  <si>
    <t>58-63</t>
  </si>
  <si>
    <t>41-46</t>
  </si>
  <si>
    <t>62-64</t>
  </si>
  <si>
    <t>77-80</t>
  </si>
  <si>
    <t>35000 для участников программы "ЖРС"</t>
  </si>
  <si>
    <t>430030, Республика Мордовия, г. Саранск, ул. Титова, 1а, 33-38-62</t>
  </si>
  <si>
    <t>22-кв. жилой дом пл. 
№ 9 (1 -квартал) в р.п. Луховка (микрорайон "Восточный")</t>
  </si>
  <si>
    <t>430000, г. Саранск, ул. Красноармейская, 48, тел. 33-95-01, 
33-99-09</t>
  </si>
  <si>
    <t>33-37</t>
  </si>
  <si>
    <t>Готовое жилье</t>
  </si>
  <si>
    <t>35-39</t>
  </si>
  <si>
    <t>53-70</t>
  </si>
  <si>
    <t>Жилой дом в г. Рузаевка, ул. Горьково, 60</t>
  </si>
  <si>
    <t>55-58</t>
  </si>
  <si>
    <t>34-37</t>
  </si>
  <si>
    <t>ЗАО "Городская управляющая компания № 2"</t>
  </si>
  <si>
    <t>ООО "Магма-Строй"</t>
  </si>
  <si>
    <t>г. Саранск, пр. 70 лет Октября, 63а, 
тел. 56-30-30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</si>
  <si>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Пятый микрорайон. 
Жилой дом № 5</t>
  </si>
  <si>
    <t>Жилой дом в п. Ромоданово (ориентир ж/д № 39 по ул. Щипакина строительный адрес), пер. Филатов, 36</t>
  </si>
  <si>
    <t>долевое строительство</t>
  </si>
  <si>
    <t>Застройка жилого квартала по ул. Победы многоэтажными жилыми домами в г. Саранске. Жилой дом со встроенными помещениями   
(площадка №17 по генплану)</t>
  </si>
  <si>
    <t>кредиты банков</t>
  </si>
  <si>
    <t xml:space="preserve">Жилой дом (площадка №20б по генплану) в квартале, ограниченном  
ул. Волгоградская-ул. Короленко-
пр.70 лет Октября-ул. Севастопольская </t>
  </si>
  <si>
    <t xml:space="preserve">долевое строительство </t>
  </si>
  <si>
    <t>ПАО «Саранский ДСК»</t>
  </si>
  <si>
    <t xml:space="preserve">Жилой дом по ул. Т.Бибиной 
(площадка №25 по генплану) </t>
  </si>
  <si>
    <t>долевое строительство, собственные средства (для социальной категории граждан, коммерческое жилье)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</si>
  <si>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Второй микрорайон. Жилой дом со встроенными помещениями (площадка №4-2 по генплану)</t>
  </si>
  <si>
    <t>для социальной категории граждан, коммерческое жилье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</si>
  <si>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Второй микрорайон. 
Жилой дом №8</t>
  </si>
  <si>
    <t>АО «Мордовская ипотечная корпорация»</t>
  </si>
  <si>
    <t>для участников программы "Жилье для российской семьи"</t>
  </si>
  <si>
    <t>ПАО СП «Мордовстрой»</t>
  </si>
  <si>
    <t>Жилой дом в г. Рузаевка по ул. Паровозная</t>
  </si>
  <si>
    <t>ООО "Сурастрой"</t>
  </si>
  <si>
    <t xml:space="preserve">Жилой дом по ул. Т.Бибиной 
(площадка №27 по генплану) </t>
  </si>
  <si>
    <t xml:space="preserve">Жилой дом по ул. Т.Бибиной 
(площадка №30 по генплану) 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</si>
  <si>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Второй микрорайон. Жилой дом со встроенными помещениями (площадка №4-3 по генплану)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</si>
  <si>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Второй микрорайон. Жилой дом со встроенными помещениями (площадка №4-4 по генплану)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</si>
  <si>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Второй микрорайон. Жилой дом со встроенными помещениями (площадка №4-5 по генплану)</t>
  </si>
  <si>
    <t>35-47,3</t>
  </si>
  <si>
    <t>49-55,4</t>
  </si>
  <si>
    <t>38000-41000</t>
  </si>
  <si>
    <t>58-72</t>
  </si>
  <si>
    <t>38-40</t>
  </si>
  <si>
    <t>51-62</t>
  </si>
  <si>
    <t>74-100</t>
  </si>
  <si>
    <t>продажа пока не открыта, планируется по договорам КП</t>
  </si>
  <si>
    <t>2017 г.</t>
  </si>
  <si>
    <t>74-85</t>
  </si>
  <si>
    <t>продажа пока не открыта</t>
  </si>
  <si>
    <t>Жилье планируемое к вводу в эксплуатацию в 2017 г.</t>
  </si>
  <si>
    <t>Итого введено</t>
  </si>
  <si>
    <t>ОАО "Ремстрой"</t>
  </si>
  <si>
    <t>Комплексная застройка многоэтажными жилыми домами на участке между
ул. Волгоградская и автомобильной дорогой на с. Кочкурово (в районе р. Тавла) 
г. Саранска. Второй микрорайон. 
Жилой дом № 13</t>
  </si>
  <si>
    <t>Дома многоэтажной жилой застройки пл. 1 - пл. 6 (площадка 1) по адресу: ул. Миронова, р.п. Ялга</t>
  </si>
  <si>
    <t>39-45</t>
  </si>
  <si>
    <t>59-65</t>
  </si>
  <si>
    <t>74-77</t>
  </si>
  <si>
    <t>ООО "Термодом"</t>
  </si>
  <si>
    <t>Комплексная застройка многоэтажными жилыми домами на участке между
ул. Волгоградская и автомобильной дорогой на с. Кочкурово (в районе р. Тавла) 
г. Саранска. Второй микрорайон. 16-этажный
площадка № 1 (1 очередь строительства)</t>
  </si>
  <si>
    <t>Комплексная застройка многоэтажными жилыми домами на участке между
ул. Волгоградская и автомобильной дорогой на с. Кочкурово (в районе р. Тавла) 
г. Саранска. Второй микрорайон. 16-этажный
площадка № 1 (2 очередь строительства)</t>
  </si>
  <si>
    <t>Комплексная застройка многоэтажными жилыми домами на участке между
ул. Волгоградская и автомобильной дорогой на с. Кочкурово (в районе р. Тавла) 
г. Саранска. Второй микрорайон. 16-этажный
площадка № 2 (1 очередь строительства)</t>
  </si>
  <si>
    <t>Комплексная застройка многоэтажными жилыми домами на участке между
ул. Волгоградская и автомобильной дорогой на с. Кочкурово (в районе р. Тавла) 
г. Саранска. Второй микрорайон. 16-этажный
площадка № 2 (2 очередь строительства)</t>
  </si>
  <si>
    <t>4 кв. 2017 г.</t>
  </si>
  <si>
    <t xml:space="preserve"> г. Саранск, пр. Ленина, 21, тел. 24-34-52, 32-80-81</t>
  </si>
  <si>
    <t>декабрь 2017 г.</t>
  </si>
  <si>
    <t>Комплексная застройка многоэтажными жилыми домами на участке между
ул. Волгоградская и автомобильной дорогой на с. Кочкурово (в районе р. Тавла) 
г. Саранска. Второй микрорайон. 16-этажный
площадка № 3 (1 очередь строительства)</t>
  </si>
  <si>
    <t>Комплексная застройка многоэтажными жилыми домами на участке между
ул. Волгоградская и автомобильной дорогой на с. Кочкурово (в районе р. Тавла) 
г. Саранска. Второй микрорайон. 16-этажный
площадка № 3 (2 очередь строительства)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</si>
  <si>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Пятый микрорайон. 
Жилой дом № 1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</si>
  <si>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Пятый микрорайон. 
Жилой дом № 2</t>
  </si>
  <si>
    <t>Итого по районам за 2017 год:</t>
  </si>
  <si>
    <t>Итого по г.о. Саранск за 2017 год</t>
  </si>
  <si>
    <t>Итого по республике за 2017 год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</si>
  <si>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Второй микрорайона. 
Жилой дом № 6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</si>
  <si>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Второй микрорайона. 
Жилой дом № 14</t>
  </si>
  <si>
    <t xml:space="preserve">22-кв. жилой дом пл. 
№ 2 (1 -квартал) в р.п. Луховка (микрорайон "Восточный"), Школьная, 36/2 </t>
  </si>
  <si>
    <t xml:space="preserve">22-кв. жилой дом пл. 
№ 3 (1 -квартал) в р.п. Луховка (микрорайон "Восточный") Школьная, 38/1 </t>
  </si>
  <si>
    <t xml:space="preserve">22-кв. жилой дом пл. 
№ 4 (1 -квартал) в р.п. Луховка (микрорайон "Восточный") Школьная, 38/2 </t>
  </si>
  <si>
    <t xml:space="preserve">22-кв. жилой дом пл. 
№ 5(1 -квартал) в р.п. Луховка (микрорайон "Восточный") Школьная, 40/1 </t>
  </si>
  <si>
    <t xml:space="preserve">22-кв. жилой дом пл. 
№ 6 (1 -квартал) в р.п. Луховка (микрорайон "Восточный") Школьная, 40/2 </t>
  </si>
  <si>
    <t xml:space="preserve">22-кв. жилой дом пл. 
№ 8 (1 -квартал) в р.п. Луховка (микрорайон "Восточный") Школьная, 42/2 </t>
  </si>
  <si>
    <t>22-кв. жилой дом пл. 
№ 5(2 -квартал) в р.п. Луховка (микрорайон "Восточный") Школьная, 40</t>
  </si>
  <si>
    <t>Жилой дом в г. Рузаевка по ул. Агейченко, 17</t>
  </si>
  <si>
    <t>г. Саранск, ул. Рабочая, 15, оф. 23, тел. 77-79-61</t>
  </si>
  <si>
    <t>22-кв. жилой дом пл. 
№ 4(2 -квартал) в р.п. Луховка (микрорайон "Восточный") Школьная, 52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</si>
  <si>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Пятый микрорайона. 
Жилой дом № 6</t>
  </si>
  <si>
    <t>Дома многоэтажной жилой застройки пл. 1 - пл. 6 (площадка 2) по адресу: ул. Миронова, р.п. Ялга</t>
  </si>
  <si>
    <t>3 квартал 2017 г.</t>
  </si>
  <si>
    <t>42-47</t>
  </si>
  <si>
    <t>69-72</t>
  </si>
  <si>
    <t>66-83</t>
  </si>
  <si>
    <t>32100-33500</t>
  </si>
  <si>
    <t>июль 2017 г.</t>
  </si>
  <si>
    <t>пока не определен</t>
  </si>
  <si>
    <t>22-кв. жилой дом пл. 
№ 9 (1 -квартал) в р.п. Луховка (микрорайон "Восточный") Школьная 44/1</t>
  </si>
  <si>
    <t>22-кв. жилой дом пл. 
№ 10 (1 -квартал) в р.п. Луховка (микрорайон "Восточный") Школьная 44/2</t>
  </si>
  <si>
    <t>1-комн. - 39500,
2-комн.- 39000, 
3-комн.- 38500</t>
  </si>
  <si>
    <t>46-50</t>
  </si>
  <si>
    <t>не определен</t>
  </si>
  <si>
    <t>44000 (скидка 2% на угловые квартиры и последние этажи)</t>
  </si>
  <si>
    <t>продажа не открыта</t>
  </si>
  <si>
    <t>4 квартал 2017 г.</t>
  </si>
  <si>
    <t>Жилье планируемое к вводу в эксплуатацию в 2018 г.</t>
  </si>
  <si>
    <t>35000 для участников программы "ЖРС"
36000-38000 -коммерческая реализация</t>
  </si>
  <si>
    <t>35000 для участников программы "ЖРС"
36000-38000-коммерческая реализация</t>
  </si>
  <si>
    <t>35000 для участников программы "ЖРС" 
36000-38000-коммерческая реализация</t>
  </si>
  <si>
    <t>Всего по г.о. Саранск в готовых и планируемых к вводу домах за 2016-2018гг.</t>
  </si>
  <si>
    <t>Всего по Республике Мордовия в готовых и планируемых к вводу домах за 2016-2018гг.</t>
  </si>
  <si>
    <t>Строительство гостинично-жилого комплекса "Тавла" г. Саранск, в т.ч. 380 номеров категории "три звезды" и 470 номеров категории "четыре звезды".Жилой дом №2, корпус А</t>
  </si>
  <si>
    <t>Строительство гостинично-жилого комплекса "Тавла" г. Саранск, в т.ч. 380 номеров категории "три звезды" и 470 номеров категории "четыре звезды". Жилой дом №1, корпус А</t>
  </si>
  <si>
    <t>Строительство гостинично-жилого комплекса "Тавла" г. Саранск, в т.ч. 380 номеров категории "три звезды" и 470 номеров категории "четыре звезды". Жилой дом №1. Корпус Б</t>
  </si>
  <si>
    <t>52-65</t>
  </si>
  <si>
    <t>ООО СК "Тавла"</t>
  </si>
  <si>
    <t>г. Саранск, ул. Пролетарская, д. 83б, каб. 203, тел. 22-31-88</t>
  </si>
  <si>
    <t>57-75</t>
  </si>
  <si>
    <t>61-75</t>
  </si>
  <si>
    <t>82-84</t>
  </si>
  <si>
    <t>Строительство гостинично-жилого комплекса "Тавла" г. Саранск, в т.ч. 380 номеров категории "три звезды" и 470 номеров категории "четыре звезды". Жилой дом №2. Корпус Б</t>
  </si>
  <si>
    <t>52-75</t>
  </si>
  <si>
    <t>г. Пенза, тел. +7 (8412) 37-25-82,
офис продаж в г.о. Саранск по ул. Коммунистическая, 17, тел. 99 -99-00</t>
  </si>
  <si>
    <t>Многоквартирный жилой дом по ул. Щорса в г. Саранске</t>
  </si>
  <si>
    <t>40,5-60,9</t>
  </si>
  <si>
    <t>75,1-87,6</t>
  </si>
  <si>
    <t>38000-40000</t>
  </si>
  <si>
    <t>2 кв. 2018 г.</t>
  </si>
  <si>
    <t>39-52</t>
  </si>
  <si>
    <t>Итого по районам за 2018 год:</t>
  </si>
  <si>
    <t>Итого по республике за 2018 год</t>
  </si>
  <si>
    <t>Всего по районам в готовых и планируемых к вводу домах за 2016-2018гг.:</t>
  </si>
  <si>
    <t>Жилой дом по ул. Солнечная, микрорайон 6"б", пл. 1</t>
  </si>
  <si>
    <t>24-41</t>
  </si>
  <si>
    <t>60-68</t>
  </si>
  <si>
    <t>1-комн. - 37500, 
2-комн.- 36600</t>
  </si>
  <si>
    <t>33-38</t>
  </si>
  <si>
    <t>студии</t>
  </si>
  <si>
    <t>35-42</t>
  </si>
  <si>
    <t>44000-55000</t>
  </si>
  <si>
    <t>29-33</t>
  </si>
  <si>
    <t>38 -45</t>
  </si>
  <si>
    <t>38 -46</t>
  </si>
  <si>
    <t>36,5-47,5</t>
  </si>
  <si>
    <t>29-32</t>
  </si>
  <si>
    <t>36,5 -47,5</t>
  </si>
  <si>
    <t xml:space="preserve">Жилой дом по ул. Т.Бибиной 
(площадка №29 по генплану) </t>
  </si>
  <si>
    <t>май 2018 г.</t>
  </si>
  <si>
    <t>24-39</t>
  </si>
  <si>
    <t>ООО "СМУ- 1" (бывший АО Трест «Мордовпромстрой»)</t>
  </si>
  <si>
    <t>3 кв. 2017 г.</t>
  </si>
  <si>
    <t>22-кв. жилой дом пл. 
№ 6(2 -квартал) в р.п. Луховка (микрорайон "Восточный") Школьная 50</t>
  </si>
  <si>
    <t>22-кв. жилой дом пл. 
№ 7(2 -квартал) в р.п. Луховка (микрорайон "Восточный") Школьная 42</t>
  </si>
  <si>
    <t>22-кв. жилой дом пл. 
№ 8(2 -квартал) в р.п. Луховка (микрорайон "Восточный") Школьная 48</t>
  </si>
  <si>
    <t>22-кв. жилой дом пл. 
№ 9 (2 -квартал) в р.п. Луховка (микрорайон "Восточный") школьная 44</t>
  </si>
  <si>
    <t>30-кв. жилой дом пл. 
№ 3 (3 -квартал) в р.п. Луховка (микрорайон "Восточный") Школьная 54</t>
  </si>
  <si>
    <t>30-кв. жилой дом пл. 
№ 4 (3 -квартал) в р.п. Луховка (микрорайон "Восточный") Школьная 58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</si>
  <si>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Второй микрорайон. 
Жилой дом № 10 пр. Юбилейный 16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</si>
  <si>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Второй микрорайон. 
Жилой дом № 11 пр. Юбилейный 14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</si>
  <si>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Второй микрорайон. 
Жилой дом №12 пр. Юбилейный 12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</si>
  <si>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Пятый микрорайон. 
Жилой дом № 4 ул. Сураева-Королева 5</t>
  </si>
  <si>
    <t>30-кв. жилой дом пл. 
№ 5 (3 -квартал) в р.п. Луховка (микрорайон "Восточный")</t>
  </si>
  <si>
    <t>октябрь 2017 г.</t>
  </si>
  <si>
    <t>30-кв. жилой дом пл. 
№ 6 (3 -квартал) в р.п. Луховка (микрорайон "Восточный")</t>
  </si>
  <si>
    <t>30-кв. жилой дом пл. 
№ 7 (3 -квартал) в р.п. Луховка (микрорайон "Восточный")</t>
  </si>
  <si>
    <t>30-кв. жилой дом пл. 
№ 11 (3 -квартал) в р.п. Луховка (микрорайон "Восточный")</t>
  </si>
  <si>
    <t>ноябрь 2017 г.</t>
  </si>
  <si>
    <t xml:space="preserve"> октябрь 2017 г.</t>
  </si>
  <si>
    <t>Жилой дом по ул. Псковская (1 и 2 -очереди)</t>
  </si>
  <si>
    <t>декабрь  2017 г.</t>
  </si>
  <si>
    <t>Многоквартирный жилой дом со встроенными нежилыми помещениями  по ул. Гагарина в г. Саранске (2 этапа строительства) (блоки А и Б)</t>
  </si>
  <si>
    <t>г. Саранск, пр. Ленина, 19, тел. 30-58-49</t>
  </si>
  <si>
    <t>ООО "Формат А" (ООО "Ост")</t>
  </si>
  <si>
    <t>33-39</t>
  </si>
  <si>
    <t xml:space="preserve">Жилой дом по ул. Т.Бибиной 
(площадка №23 по генплану) </t>
  </si>
  <si>
    <t>ООО "СолараИнвест"</t>
  </si>
  <si>
    <t>Жилой дом № 2  в квартале ограниченном ул. Садовая, Грузинская, Саранская, Кирова</t>
  </si>
  <si>
    <t>Жилой дом № 1  в квартале ограниченном ул. Садовая, Грузинская, Саранская, Кирова</t>
  </si>
  <si>
    <t>Жилой дом со встроенными помещениями по ул. Советская, д. 66 (3 этап  строительства)</t>
  </si>
  <si>
    <t>Жилой дом (пл. №2 по генплану) в квартале, ограниченном улицами Московская, Невского, Мордовская, Республиканская в г. Саранске ул. Мордовская 22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</si>
  <si>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Пятый микрорайон. 
Жилой дом № 7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</si>
  <si>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Пятый микрорайон. 
Жилой дом № 8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</si>
  <si>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Пятый микрорайон. 
Жилой дом № 9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</si>
  <si>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Пятый микрорайон. 
Жилой дом № 10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</si>
  <si>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Пятый микрорайон. 
Жилой дом № 11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</si>
  <si>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Пятый микрорайон. 
Жилой дом № 12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</si>
  <si>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Пятый микрорайон. 
Жилой дом № 13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</si>
  <si>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Пятый микрорайон. 
Жилой дом № 15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</si>
  <si>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Пятый микрорайон. 
Жилой дом № 14</t>
  </si>
  <si>
    <t xml:space="preserve">Жилой дом по пр. Ленина, 19 </t>
  </si>
  <si>
    <t xml:space="preserve">Жилой дом (пл. №1 по генплану) в квартале, ограниченном улицами Московская, Невского, Мордовская, Республиканская в г. Саранске(ул. Республиканская, 30) </t>
  </si>
  <si>
    <t>ООО "Термодом" (реализация осуществляется ООО "Термодом" совместно с СК "Тавла")</t>
  </si>
  <si>
    <t>Жилой дом в г. Рузаевка, ул. К. Маркса</t>
  </si>
  <si>
    <t>60-70</t>
  </si>
  <si>
    <t xml:space="preserve">36100
</t>
  </si>
  <si>
    <t xml:space="preserve">Жилой дом по ул. Фурманова (площадка № 6 по генплану) </t>
  </si>
  <si>
    <t>53,5-55</t>
  </si>
  <si>
    <t>33000-35000</t>
  </si>
  <si>
    <t>60,
70</t>
  </si>
  <si>
    <t>51-54</t>
  </si>
  <si>
    <t>74,6-77,4</t>
  </si>
  <si>
    <t>34,5-44,5</t>
  </si>
  <si>
    <t>58,5-62,7</t>
  </si>
  <si>
    <t>81,4-81,6</t>
  </si>
  <si>
    <t>52,2-57,7</t>
  </si>
  <si>
    <t>22-кв. жилой дом пл. 
№ 1 (3 -квартал) в р.п. Луховка (микрорайон "Восточный") школьная 32</t>
  </si>
  <si>
    <t>430000, г. Саранск, ул. Коммунистическая, д. 89, тел. 24-29-84</t>
  </si>
  <si>
    <t>42,2-44,3</t>
  </si>
  <si>
    <t>59,4-60</t>
  </si>
  <si>
    <t>44000-48000</t>
  </si>
  <si>
    <t>3 квартал 2018г.</t>
  </si>
  <si>
    <t>свободная планировка</t>
  </si>
  <si>
    <t>42,7-83,2</t>
  </si>
  <si>
    <t>1 квартал 2018 г.</t>
  </si>
  <si>
    <t>4 квартал 2018 г.</t>
  </si>
  <si>
    <t xml:space="preserve">1-комн. - 41800,
2-комн. - 40800,
3-комн. - 39800
</t>
  </si>
  <si>
    <t>29-34</t>
  </si>
  <si>
    <t>Жилой дом в п. Ромоданово ул. Пушкина, 19а (3 этап)</t>
  </si>
  <si>
    <t xml:space="preserve">ООО "Термодом"
офис продаж в г.о. Саранск по ул. Коммунистическая, 17, тел. 99 -99-00;
ООО СК "Тавла" г.о. Саранск, ул. Пролетарская, д. 83б, каб. 203, тел. 22-31-88
</t>
  </si>
  <si>
    <t>62-66</t>
  </si>
  <si>
    <t>57-58</t>
  </si>
  <si>
    <t>56-58</t>
  </si>
  <si>
    <t>58-59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</si>
  <si>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Второй микрорайон. 
Жилой дом №7</t>
  </si>
  <si>
    <t>1-комн. - 42000-44000,
2-комн. - 41500-43500, 
3-комн.- 41000-43000</t>
  </si>
  <si>
    <t>1-комн. - 41000-43000,
2-комн. - 40500-42500, 
3-комн.- 40000-42000</t>
  </si>
  <si>
    <t>1 этаж - 32500, 
5 этаж -32000, 
2-4 этажи - 34000</t>
  </si>
  <si>
    <t>44000-47000</t>
  </si>
  <si>
    <t>40000-44000</t>
  </si>
  <si>
    <t>по г.о. Саранск за 2018 год</t>
  </si>
  <si>
    <t>Жилой дом в г. Рузаевка по ул. Солнечная, д. 1в пл. № 2</t>
  </si>
  <si>
    <t>Торбеевский</t>
  </si>
  <si>
    <t xml:space="preserve">Жилой дом в п. Торбеево по ул. Спортивная (2 этап)
</t>
  </si>
  <si>
    <t>2 квартал 2017 г.</t>
  </si>
  <si>
    <t>Жилой дом по ул. Мордовская, 35, 6- очередь, корп. 194</t>
  </si>
  <si>
    <t>Жилой дом (пл. №11А по генплану) в квартале, ограниченном ул. Короленко-пр. 70 лет Октября, Севастопольская, Волгоградская в г. Саранске</t>
  </si>
  <si>
    <t>1 кв. 2018 г.</t>
  </si>
  <si>
    <t>Итого по республике за 2018 год с учетом ж/д пл. № 2 по ул. Васенко (свободная планировка квартир)</t>
  </si>
  <si>
    <t>Итого по г.о. Саранск за 2018 год с учетом ж/д пл. № 2 по ул. Васенко (свободная планировка квартир)</t>
  </si>
  <si>
    <t>Застройка многоэтажными жилыми домами квартала, ограниченного ул. Пролетарская, Промышленный проезд, Большевистская, Васенко в г. Саранске. Площадка №2 по генплану. Пятый этап строительства (площ.№5а)</t>
  </si>
  <si>
    <t>Застройка многоэтажными жилыми домами квартала, ограниченного ул. Пролетарская, Промышленный проезд, Большевистская, Васенко в г. Саранске. Площадка №2 по генплану. Четвертый этап строительства (площ.№2)</t>
  </si>
  <si>
    <t>Всего по г.о. Саранск в готовых и планируемых к вводу домах за 2016-2018гг. с учетом ж/д пл. № 2 по ул. Васенко (свободная планировка квартир)</t>
  </si>
  <si>
    <t>Всего по Республике Мордовия в готовых и планируемых к вводу домах за 2016-2018гг. с учетом ж/д пл. № 2 по ул. Васенко (свободная планировка квартир)</t>
  </si>
  <si>
    <t>Чамзинский</t>
  </si>
  <si>
    <t>Жилой дом в п. Чамзинка, ул. Кольцевая, 1</t>
  </si>
  <si>
    <t>29550 - 1 комн.;
29660 -2 комн..</t>
  </si>
  <si>
    <t>ООО "М-Строй"</t>
  </si>
  <si>
    <t>Ичалковский</t>
  </si>
  <si>
    <t>Двухквартирный жилой дом в с. Ичалки</t>
  </si>
  <si>
    <t>ООО "Строительный сервис"</t>
  </si>
  <si>
    <t>Ардатовский</t>
  </si>
  <si>
    <t>Жилой дом в г. Ардатов по ул. Молодежная</t>
  </si>
  <si>
    <t>ООО "Мастерица"</t>
  </si>
  <si>
    <t xml:space="preserve">1-комн. - 44000, 
2-комн. - 43000,
 3-комн.- 40000
</t>
  </si>
  <si>
    <t>3 кв. 2018 г.</t>
  </si>
  <si>
    <t>Дома многоэтажной жилой застройки пл. 1 - пл. 6 (площадка 6) по адресу: ул. Миронова, р.п. Ялга</t>
  </si>
  <si>
    <t>39-46</t>
  </si>
  <si>
    <t>68-71</t>
  </si>
  <si>
    <t>63-83</t>
  </si>
  <si>
    <t>1-комн. -
43000-44000 руб.;
2-комн. -
41500 -42000 руб.;
3-комн. -
40350 - 42000 руб.</t>
  </si>
  <si>
    <t>сентябрь 2017 г.</t>
  </si>
  <si>
    <t>август 2017 г.</t>
  </si>
  <si>
    <t>30-кв. жилой дом пл. 
№ 2 (3 -квартал) в р.п. Луховка (микрорайон "Восточный") Школьная 56</t>
  </si>
  <si>
    <t>22-кв. жилой дом пл. 
№ 10 (2 -квартал) в р.п. Луховка (микрорайон "Восточный") Школьная 46</t>
  </si>
  <si>
    <t xml:space="preserve">Жилой дом пл. 
№ 8 (3 -квартал) в р.п. Луховка (микрорайон "Восточный") </t>
  </si>
  <si>
    <t xml:space="preserve">Жилой дом пл. 
№ 9 (3 -квартал) в р.п. Луховка (микрорайон "Восточный") </t>
  </si>
  <si>
    <t xml:space="preserve">Жилой дом пл. 
№ 10 (3 -квартал) в р.п. Луховка (микрорайон "Восточный") </t>
  </si>
  <si>
    <t>34,5-44,6</t>
  </si>
  <si>
    <t>63-84</t>
  </si>
  <si>
    <t>34,5-44,7</t>
  </si>
  <si>
    <t>63-85</t>
  </si>
  <si>
    <t>35001 для участников программы "ЖРС" 
36000-38000-коммерческая реализация</t>
  </si>
  <si>
    <t>35002 для участников программы "ЖРС" 
36000-38000-коммерческая реализация</t>
  </si>
  <si>
    <t>Жилой дом по ул. Большевисткая (1 этапстроительства)</t>
  </si>
  <si>
    <t>1-комн. - 48000,
2-3- комн. - 47000</t>
  </si>
  <si>
    <t>31000 с отделкой под ключ</t>
  </si>
  <si>
    <t xml:space="preserve">55000; 
</t>
  </si>
  <si>
    <t>1-комн. - 39000, 
2-комн.- 38000</t>
  </si>
  <si>
    <t>Жилой дом по ул. Солнечная, микрорайон 6"б", пл. 2</t>
  </si>
  <si>
    <t>Жилой дом по ул. Солнечная, микрорайон 6"б", пл. 3</t>
  </si>
  <si>
    <t>июль 2018 г.</t>
  </si>
  <si>
    <t>сентябрь 2018 г.</t>
  </si>
  <si>
    <t>52000-53000</t>
  </si>
  <si>
    <t xml:space="preserve">Реестр свободных от обязательств жилых помещений  по муниципальным районам Республики Мордовия и городскому округу Саранск 
по состоянию на 27.07.2017 г.
                                                                                                                                                                                         </t>
  </si>
  <si>
    <t>3 квартал  2017 г.</t>
  </si>
  <si>
    <t>3 квартал 2017г.</t>
  </si>
  <si>
    <t xml:space="preserve">Реестр свободных от обязательств жилых помещений  в ЖК "Юбилейный"
по состоянию на 27.07.2017 г.
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</si>
</sst>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</font>
    <font>
      <b/>
      <i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4" fillId="0" borderId="0"/>
    <xf numFmtId="2" fontId="2" fillId="0" borderId="0">
      <alignment horizontal="center" vertical="center" wrapText="1"/>
    </xf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6" fillId="2" borderId="1" xfId="1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1" xfId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1" applyNumberFormat="1" applyFont="1" applyFill="1" applyBorder="1" applyAlignment="1" applyProtection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0" fontId="6" fillId="2" borderId="2" xfId="1" applyFont="1" applyFill="1" applyBorder="1" applyAlignment="1">
      <alignment vertical="top" wrapText="1"/>
    </xf>
    <xf numFmtId="0" fontId="9" fillId="2" borderId="1" xfId="1" applyFont="1" applyFill="1" applyBorder="1" applyAlignment="1">
      <alignment horizontal="center" vertical="top" wrapText="1"/>
    </xf>
    <xf numFmtId="0" fontId="6" fillId="2" borderId="2" xfId="1" applyFont="1" applyFill="1" applyBorder="1" applyAlignment="1">
      <alignment horizontal="center" vertical="top" wrapText="1"/>
    </xf>
    <xf numFmtId="0" fontId="8" fillId="2" borderId="1" xfId="1" applyFont="1" applyFill="1" applyBorder="1" applyAlignment="1">
      <alignment vertical="top" wrapText="1"/>
    </xf>
    <xf numFmtId="0" fontId="9" fillId="2" borderId="2" xfId="1" applyFont="1" applyFill="1" applyBorder="1" applyAlignment="1">
      <alignment horizontal="center" vertical="top" wrapText="1"/>
    </xf>
    <xf numFmtId="1" fontId="6" fillId="2" borderId="1" xfId="2" applyNumberFormat="1" applyFont="1" applyFill="1" applyBorder="1" applyAlignment="1">
      <alignment vertical="top"/>
    </xf>
    <xf numFmtId="0" fontId="0" fillId="2" borderId="0" xfId="0" applyFill="1"/>
    <xf numFmtId="0" fontId="5" fillId="2" borderId="0" xfId="0" applyFont="1" applyFill="1"/>
    <xf numFmtId="0" fontId="7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/>
    <xf numFmtId="0" fontId="0" fillId="2" borderId="1" xfId="0" applyFill="1" applyBorder="1"/>
    <xf numFmtId="1" fontId="6" fillId="2" borderId="1" xfId="2" applyNumberFormat="1" applyFont="1" applyFill="1" applyBorder="1" applyAlignment="1">
      <alignment vertical="top" wrapText="1"/>
    </xf>
    <xf numFmtId="0" fontId="0" fillId="2" borderId="0" xfId="0" applyFill="1" applyBorder="1"/>
    <xf numFmtId="0" fontId="4" fillId="2" borderId="1" xfId="1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center" vertical="top" wrapText="1"/>
    </xf>
    <xf numFmtId="14" fontId="5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6" fillId="2" borderId="3" xfId="1" applyFont="1" applyFill="1" applyBorder="1" applyAlignment="1">
      <alignment horizontal="center" vertical="top" wrapText="1"/>
    </xf>
    <xf numFmtId="14" fontId="6" fillId="2" borderId="1" xfId="1" applyNumberFormat="1" applyFont="1" applyFill="1" applyBorder="1" applyAlignment="1" applyProtection="1">
      <alignment horizontal="center" vertical="top" wrapText="1"/>
    </xf>
    <xf numFmtId="0" fontId="6" fillId="2" borderId="1" xfId="1" applyFont="1" applyFill="1" applyBorder="1" applyAlignment="1">
      <alignment horizontal="center" vertical="top"/>
    </xf>
    <xf numFmtId="0" fontId="6" fillId="2" borderId="1" xfId="1" applyNumberFormat="1" applyFont="1" applyFill="1" applyBorder="1" applyAlignment="1" applyProtection="1">
      <alignment horizontal="center" vertical="top"/>
    </xf>
    <xf numFmtId="14" fontId="6" fillId="2" borderId="1" xfId="1" applyNumberFormat="1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/>
    </xf>
    <xf numFmtId="3" fontId="6" fillId="2" borderId="1" xfId="0" applyNumberFormat="1" applyFont="1" applyFill="1" applyBorder="1" applyAlignment="1">
      <alignment vertical="top" wrapText="1"/>
    </xf>
    <xf numFmtId="17" fontId="6" fillId="2" borderId="1" xfId="1" applyNumberFormat="1" applyFont="1" applyFill="1" applyBorder="1" applyAlignment="1">
      <alignment vertical="top" wrapText="1"/>
    </xf>
    <xf numFmtId="0" fontId="6" fillId="2" borderId="0" xfId="1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vertical="top" wrapText="1"/>
    </xf>
    <xf numFmtId="0" fontId="11" fillId="2" borderId="1" xfId="0" applyFont="1" applyFill="1" applyBorder="1"/>
    <xf numFmtId="1" fontId="6" fillId="2" borderId="3" xfId="2" applyNumberFormat="1" applyFont="1" applyFill="1" applyBorder="1" applyAlignment="1">
      <alignment horizontal="left" vertical="top"/>
    </xf>
    <xf numFmtId="0" fontId="6" fillId="2" borderId="3" xfId="1" applyNumberFormat="1" applyFont="1" applyFill="1" applyBorder="1" applyAlignment="1" applyProtection="1">
      <alignment horizontal="center" vertical="top" wrapText="1"/>
    </xf>
    <xf numFmtId="0" fontId="6" fillId="2" borderId="0" xfId="1" applyFont="1" applyFill="1" applyBorder="1" applyAlignment="1">
      <alignment vertical="top" wrapText="1"/>
    </xf>
    <xf numFmtId="0" fontId="6" fillId="2" borderId="1" xfId="1" applyNumberFormat="1" applyFont="1" applyFill="1" applyBorder="1" applyAlignment="1" applyProtection="1">
      <alignment horizontal="left" vertical="top" wrapText="1"/>
    </xf>
    <xf numFmtId="0" fontId="6" fillId="2" borderId="3" xfId="0" applyFont="1" applyFill="1" applyBorder="1" applyAlignment="1">
      <alignment horizontal="center" vertical="top" wrapText="1"/>
    </xf>
    <xf numFmtId="0" fontId="10" fillId="2" borderId="1" xfId="1" applyFont="1" applyFill="1" applyBorder="1" applyAlignment="1">
      <alignment vertical="top" wrapText="1"/>
    </xf>
    <xf numFmtId="0" fontId="6" fillId="2" borderId="3" xfId="1" applyNumberFormat="1" applyFont="1" applyFill="1" applyBorder="1" applyAlignment="1" applyProtection="1">
      <alignment horizontal="left" vertical="top" wrapText="1"/>
    </xf>
    <xf numFmtId="0" fontId="6" fillId="2" borderId="2" xfId="1" applyNumberFormat="1" applyFont="1" applyFill="1" applyBorder="1" applyAlignment="1" applyProtection="1">
      <alignment horizontal="center" vertical="top" wrapText="1"/>
    </xf>
    <xf numFmtId="0" fontId="0" fillId="2" borderId="3" xfId="0" applyFill="1" applyBorder="1" applyAlignment="1">
      <alignment horizontal="center"/>
    </xf>
    <xf numFmtId="0" fontId="5" fillId="2" borderId="1" xfId="1" applyFont="1" applyFill="1" applyBorder="1" applyAlignment="1">
      <alignment vertical="top" wrapText="1"/>
    </xf>
    <xf numFmtId="0" fontId="12" fillId="2" borderId="1" xfId="1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 wrapText="1"/>
    </xf>
    <xf numFmtId="0" fontId="13" fillId="2" borderId="1" xfId="1" applyFont="1" applyFill="1" applyBorder="1" applyAlignment="1">
      <alignment horizontal="center" vertical="top" wrapText="1"/>
    </xf>
    <xf numFmtId="0" fontId="10" fillId="2" borderId="1" xfId="1" applyFont="1" applyFill="1" applyBorder="1" applyAlignment="1">
      <alignment horizontal="center" vertical="top" wrapText="1"/>
    </xf>
    <xf numFmtId="0" fontId="5" fillId="2" borderId="1" xfId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1" fontId="6" fillId="2" borderId="3" xfId="2" applyNumberFormat="1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left" vertical="top" wrapText="1"/>
    </xf>
    <xf numFmtId="0" fontId="8" fillId="2" borderId="1" xfId="1" applyFont="1" applyFill="1" applyBorder="1" applyAlignment="1">
      <alignment horizontal="center" vertical="top" wrapText="1"/>
    </xf>
    <xf numFmtId="0" fontId="8" fillId="2" borderId="4" xfId="1" applyFont="1" applyFill="1" applyBorder="1" applyAlignment="1">
      <alignment horizontal="center" vertical="top" wrapText="1"/>
    </xf>
    <xf numFmtId="0" fontId="8" fillId="2" borderId="2" xfId="1" applyFont="1" applyFill="1" applyBorder="1" applyAlignment="1">
      <alignment horizontal="center" vertical="top" wrapText="1"/>
    </xf>
    <xf numFmtId="0" fontId="6" fillId="2" borderId="3" xfId="1" applyFont="1" applyFill="1" applyBorder="1" applyAlignment="1">
      <alignment vertical="top" wrapText="1"/>
    </xf>
    <xf numFmtId="0" fontId="6" fillId="2" borderId="3" xfId="1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8" fillId="2" borderId="3" xfId="1" applyFont="1" applyFill="1" applyBorder="1" applyAlignment="1">
      <alignment horizontal="center" vertical="top" wrapText="1"/>
    </xf>
    <xf numFmtId="0" fontId="8" fillId="2" borderId="4" xfId="1" applyFont="1" applyFill="1" applyBorder="1" applyAlignment="1">
      <alignment horizontal="center" vertical="top" wrapText="1"/>
    </xf>
    <xf numFmtId="0" fontId="8" fillId="2" borderId="2" xfId="1" applyFont="1" applyFill="1" applyBorder="1" applyAlignment="1">
      <alignment horizontal="center" vertical="top" wrapText="1"/>
    </xf>
    <xf numFmtId="0" fontId="8" fillId="2" borderId="1" xfId="1" applyFont="1" applyFill="1" applyBorder="1" applyAlignment="1">
      <alignment horizontal="center" vertical="top" wrapText="1"/>
    </xf>
    <xf numFmtId="0" fontId="8" fillId="2" borderId="6" xfId="1" applyFont="1" applyFill="1" applyBorder="1" applyAlignment="1">
      <alignment horizontal="center" vertical="top" wrapText="1"/>
    </xf>
    <xf numFmtId="0" fontId="8" fillId="2" borderId="1" xfId="1" applyFont="1" applyFill="1" applyBorder="1" applyAlignment="1">
      <alignment vertical="top" wrapText="1"/>
    </xf>
    <xf numFmtId="0" fontId="8" fillId="2" borderId="7" xfId="1" applyFont="1" applyFill="1" applyBorder="1" applyAlignment="1">
      <alignment horizontal="center" vertical="top" wrapText="1"/>
    </xf>
    <xf numFmtId="0" fontId="8" fillId="2" borderId="5" xfId="1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6" fillId="2" borderId="7" xfId="1" applyFont="1" applyFill="1" applyBorder="1" applyAlignment="1">
      <alignment horizontal="center" vertical="top"/>
    </xf>
    <xf numFmtId="0" fontId="6" fillId="2" borderId="5" xfId="1" applyFont="1" applyFill="1" applyBorder="1" applyAlignment="1">
      <alignment horizontal="center" vertical="top"/>
    </xf>
    <xf numFmtId="0" fontId="6" fillId="2" borderId="6" xfId="1" applyFont="1" applyFill="1" applyBorder="1" applyAlignment="1">
      <alignment horizontal="center" vertical="top"/>
    </xf>
    <xf numFmtId="0" fontId="6" fillId="2" borderId="7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10" fillId="2" borderId="7" xfId="1" applyFont="1" applyFill="1" applyBorder="1" applyAlignment="1">
      <alignment horizontal="center" vertical="top" wrapText="1"/>
    </xf>
    <xf numFmtId="0" fontId="10" fillId="2" borderId="5" xfId="1" applyFont="1" applyFill="1" applyBorder="1" applyAlignment="1">
      <alignment horizontal="center" vertical="top" wrapText="1"/>
    </xf>
    <xf numFmtId="0" fontId="10" fillId="2" borderId="6" xfId="1" applyFont="1" applyFill="1" applyBorder="1" applyAlignment="1">
      <alignment horizontal="center" vertical="top" wrapText="1"/>
    </xf>
    <xf numFmtId="0" fontId="10" fillId="2" borderId="7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horizontal="center" vertical="top" wrapText="1"/>
    </xf>
    <xf numFmtId="1" fontId="6" fillId="2" borderId="3" xfId="2" applyNumberFormat="1" applyFont="1" applyFill="1" applyBorder="1" applyAlignment="1">
      <alignment horizontal="center" vertical="top"/>
    </xf>
    <xf numFmtId="1" fontId="6" fillId="2" borderId="2" xfId="2" applyNumberFormat="1" applyFont="1" applyFill="1" applyBorder="1" applyAlignment="1">
      <alignment horizontal="center" vertical="top"/>
    </xf>
    <xf numFmtId="0" fontId="6" fillId="2" borderId="3" xfId="1" applyFont="1" applyFill="1" applyBorder="1" applyAlignment="1">
      <alignment horizontal="left" vertical="top" wrapText="1"/>
    </xf>
    <xf numFmtId="0" fontId="6" fillId="2" borderId="2" xfId="1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center"/>
    </xf>
  </cellXfs>
  <cellStyles count="4">
    <cellStyle name="Обычный" xfId="0" builtinId="0"/>
    <cellStyle name="Обычный 2" xfId="1"/>
    <cellStyle name="Обычный 3" xfId="2"/>
    <cellStyle name="Процентный 2" xfId="3"/>
  </cellStyles>
  <dxfs count="79">
    <dxf>
      <fill>
        <patternFill>
          <bgColor indexed="52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7"/>
  <sheetViews>
    <sheetView workbookViewId="0">
      <pane ySplit="5" topLeftCell="A99" activePane="bottomLeft" state="frozen"/>
      <selection pane="bottomLeft" activeCell="F129" sqref="F129"/>
    </sheetView>
  </sheetViews>
  <sheetFormatPr defaultRowHeight="15"/>
  <cols>
    <col min="1" max="1" width="19.28515625" style="14" customWidth="1"/>
    <col min="2" max="2" width="14.140625" style="14" hidden="1" customWidth="1"/>
    <col min="3" max="3" width="17.140625" style="14" hidden="1" customWidth="1"/>
    <col min="4" max="4" width="34.42578125" style="14" customWidth="1"/>
    <col min="5" max="6" width="8.85546875" style="14" customWidth="1"/>
    <col min="7" max="7" width="9.5703125" style="14" customWidth="1"/>
    <col min="8" max="8" width="7.7109375" style="14" customWidth="1"/>
    <col min="9" max="9" width="7.42578125" style="14" customWidth="1"/>
    <col min="10" max="11" width="7.5703125" style="14" customWidth="1"/>
    <col min="12" max="12" width="7.7109375" style="14" customWidth="1"/>
    <col min="13" max="13" width="7.5703125" style="14" customWidth="1"/>
    <col min="14" max="14" width="10.140625" style="14" customWidth="1"/>
    <col min="15" max="15" width="8.28515625" style="14" customWidth="1"/>
    <col min="16" max="16" width="14.5703125" style="14" hidden="1" customWidth="1"/>
    <col min="17" max="17" width="21.28515625" style="14" customWidth="1"/>
    <col min="18" max="18" width="19.140625" style="14" customWidth="1"/>
    <col min="19" max="19" width="23.7109375" style="14" customWidth="1"/>
    <col min="20" max="20" width="22.5703125" style="14" customWidth="1"/>
    <col min="21" max="21" width="12.140625" style="14" hidden="1" customWidth="1"/>
    <col min="22" max="22" width="14" style="14" customWidth="1"/>
    <col min="23" max="16384" width="9.140625" style="14"/>
  </cols>
  <sheetData>
    <row r="1" spans="1:22" ht="15.75">
      <c r="S1" s="15"/>
    </row>
    <row r="2" spans="1:22" ht="38.25" customHeight="1">
      <c r="A2" s="77" t="s">
        <v>346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</row>
    <row r="3" spans="1:22" ht="33.75" customHeight="1">
      <c r="A3" s="78" t="s">
        <v>50</v>
      </c>
      <c r="B3" s="64"/>
      <c r="C3" s="64"/>
      <c r="D3" s="64" t="s">
        <v>47</v>
      </c>
      <c r="E3" s="64" t="s">
        <v>6</v>
      </c>
      <c r="F3" s="64"/>
      <c r="G3" s="64"/>
      <c r="H3" s="64"/>
      <c r="I3" s="64"/>
      <c r="J3" s="65"/>
      <c r="K3" s="66" t="s">
        <v>0</v>
      </c>
      <c r="L3" s="67"/>
      <c r="M3" s="67"/>
      <c r="N3" s="67"/>
      <c r="O3" s="68"/>
      <c r="P3" s="16"/>
      <c r="Q3" s="69" t="s">
        <v>51</v>
      </c>
      <c r="R3" s="72" t="s">
        <v>24</v>
      </c>
      <c r="S3" s="72" t="s">
        <v>25</v>
      </c>
      <c r="T3" s="73" t="s">
        <v>16</v>
      </c>
      <c r="U3" s="74" t="s">
        <v>28</v>
      </c>
    </row>
    <row r="4" spans="1:22" ht="24.75" customHeight="1">
      <c r="A4" s="79"/>
      <c r="B4" s="64"/>
      <c r="C4" s="64"/>
      <c r="D4" s="64"/>
      <c r="E4" s="72" t="s">
        <v>7</v>
      </c>
      <c r="F4" s="75" t="s">
        <v>1</v>
      </c>
      <c r="G4" s="76"/>
      <c r="H4" s="76"/>
      <c r="I4" s="76"/>
      <c r="J4" s="73"/>
      <c r="K4" s="75" t="s">
        <v>1</v>
      </c>
      <c r="L4" s="76"/>
      <c r="M4" s="76"/>
      <c r="N4" s="76"/>
      <c r="O4" s="73"/>
      <c r="P4" s="60"/>
      <c r="Q4" s="70"/>
      <c r="R4" s="72"/>
      <c r="S4" s="72"/>
      <c r="T4" s="73"/>
      <c r="U4" s="74"/>
    </row>
    <row r="5" spans="1:22" ht="36" customHeight="1">
      <c r="A5" s="80"/>
      <c r="B5" s="64"/>
      <c r="C5" s="64"/>
      <c r="D5" s="64"/>
      <c r="E5" s="72"/>
      <c r="F5" s="59" t="s">
        <v>200</v>
      </c>
      <c r="G5" s="59" t="s">
        <v>2</v>
      </c>
      <c r="H5" s="59" t="s">
        <v>3</v>
      </c>
      <c r="I5" s="59" t="s">
        <v>4</v>
      </c>
      <c r="J5" s="59" t="s">
        <v>5</v>
      </c>
      <c r="K5" s="59" t="s">
        <v>200</v>
      </c>
      <c r="L5" s="59" t="s">
        <v>2</v>
      </c>
      <c r="M5" s="59" t="s">
        <v>3</v>
      </c>
      <c r="N5" s="59" t="s">
        <v>4</v>
      </c>
      <c r="O5" s="59" t="s">
        <v>5</v>
      </c>
      <c r="P5" s="61"/>
      <c r="Q5" s="71"/>
      <c r="R5" s="72"/>
      <c r="S5" s="72"/>
      <c r="T5" s="73"/>
      <c r="U5" s="74"/>
    </row>
    <row r="6" spans="1:22" ht="13.5" customHeight="1">
      <c r="A6" s="7"/>
      <c r="B6" s="7"/>
      <c r="C6" s="7"/>
      <c r="D6" s="7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7"/>
      <c r="U6" s="18"/>
    </row>
    <row r="7" spans="1:22" ht="13.5" customHeight="1">
      <c r="A7" s="90" t="s">
        <v>73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2"/>
      <c r="U7" s="18"/>
    </row>
    <row r="8" spans="1:22" ht="36" customHeight="1">
      <c r="A8" s="19" t="s">
        <v>313</v>
      </c>
      <c r="B8" s="19"/>
      <c r="C8" s="19"/>
      <c r="D8" s="19" t="s">
        <v>314</v>
      </c>
      <c r="E8" s="19">
        <f>F8+G8+H8+I8+J8</f>
        <v>3</v>
      </c>
      <c r="F8" s="55"/>
      <c r="G8" s="56">
        <v>2</v>
      </c>
      <c r="H8" s="56">
        <v>1</v>
      </c>
      <c r="I8" s="56"/>
      <c r="J8" s="56"/>
      <c r="K8" s="56"/>
      <c r="L8" s="56">
        <v>40</v>
      </c>
      <c r="M8" s="56">
        <v>60</v>
      </c>
      <c r="N8" s="56"/>
      <c r="O8" s="56"/>
      <c r="P8" s="56"/>
      <c r="Q8" s="56">
        <v>29000</v>
      </c>
      <c r="R8" s="56" t="s">
        <v>13</v>
      </c>
      <c r="S8" s="56" t="s">
        <v>315</v>
      </c>
      <c r="T8" s="55"/>
      <c r="U8" s="18"/>
    </row>
    <row r="9" spans="1:22" ht="48" customHeight="1">
      <c r="A9" s="19" t="s">
        <v>8</v>
      </c>
      <c r="B9" s="19">
        <v>1</v>
      </c>
      <c r="C9" s="19" t="s">
        <v>27</v>
      </c>
      <c r="D9" s="19" t="s">
        <v>52</v>
      </c>
      <c r="E9" s="19">
        <f t="shared" ref="E9:E57" si="0">F9+G9+H9+I9+J9</f>
        <v>6</v>
      </c>
      <c r="F9" s="9"/>
      <c r="G9" s="3">
        <v>4</v>
      </c>
      <c r="H9" s="3">
        <v>1</v>
      </c>
      <c r="I9" s="3">
        <v>1</v>
      </c>
      <c r="J9" s="4"/>
      <c r="K9" s="4"/>
      <c r="L9" s="3" t="s">
        <v>105</v>
      </c>
      <c r="M9" s="3" t="s">
        <v>106</v>
      </c>
      <c r="N9" s="3">
        <v>67.3</v>
      </c>
      <c r="O9" s="4"/>
      <c r="P9" s="4" t="s">
        <v>13</v>
      </c>
      <c r="Q9" s="6">
        <v>25000</v>
      </c>
      <c r="R9" s="2" t="s">
        <v>13</v>
      </c>
      <c r="S9" s="1" t="s">
        <v>31</v>
      </c>
      <c r="T9" s="1" t="s">
        <v>23</v>
      </c>
      <c r="U9" s="18"/>
      <c r="V9" s="20"/>
    </row>
    <row r="10" spans="1:22" ht="64.5" customHeight="1">
      <c r="A10" s="19" t="s">
        <v>9</v>
      </c>
      <c r="B10" s="3"/>
      <c r="C10" s="7"/>
      <c r="D10" s="1" t="s">
        <v>83</v>
      </c>
      <c r="E10" s="9">
        <f t="shared" si="0"/>
        <v>1</v>
      </c>
      <c r="F10" s="9"/>
      <c r="G10" s="3"/>
      <c r="H10" s="3"/>
      <c r="I10" s="3">
        <v>1</v>
      </c>
      <c r="J10" s="3"/>
      <c r="K10" s="3"/>
      <c r="L10" s="6" t="s">
        <v>41</v>
      </c>
      <c r="M10" s="6" t="s">
        <v>42</v>
      </c>
      <c r="N10" s="6" t="s">
        <v>43</v>
      </c>
      <c r="O10" s="4"/>
      <c r="P10" s="4" t="s">
        <v>13</v>
      </c>
      <c r="Q10" s="6">
        <v>30000</v>
      </c>
      <c r="R10" s="2" t="s">
        <v>13</v>
      </c>
      <c r="S10" s="1" t="s">
        <v>12</v>
      </c>
      <c r="T10" s="1" t="s">
        <v>17</v>
      </c>
      <c r="U10" s="21"/>
      <c r="V10" s="20"/>
    </row>
    <row r="11" spans="1:22" ht="64.5" customHeight="1">
      <c r="A11" s="1" t="s">
        <v>9</v>
      </c>
      <c r="B11" s="3"/>
      <c r="C11" s="7"/>
      <c r="D11" s="1" t="s">
        <v>280</v>
      </c>
      <c r="E11" s="9">
        <f>F11+G11+H11+I11+J11</f>
        <v>3</v>
      </c>
      <c r="F11" s="22"/>
      <c r="G11" s="3">
        <v>1</v>
      </c>
      <c r="H11" s="3">
        <v>2</v>
      </c>
      <c r="I11" s="3"/>
      <c r="J11" s="3"/>
      <c r="K11" s="3"/>
      <c r="L11" s="6" t="s">
        <v>279</v>
      </c>
      <c r="M11" s="6">
        <v>46.6</v>
      </c>
      <c r="N11" s="6"/>
      <c r="O11" s="4"/>
      <c r="P11" s="4"/>
      <c r="Q11" s="6">
        <v>33000</v>
      </c>
      <c r="R11" s="2" t="s">
        <v>13</v>
      </c>
      <c r="S11" s="1" t="s">
        <v>12</v>
      </c>
      <c r="T11" s="1" t="s">
        <v>17</v>
      </c>
      <c r="U11" s="21"/>
      <c r="V11" s="20"/>
    </row>
    <row r="12" spans="1:22" ht="50.25" customHeight="1">
      <c r="A12" s="19" t="s">
        <v>10</v>
      </c>
      <c r="B12" s="1"/>
      <c r="C12" s="1"/>
      <c r="D12" s="1" t="s">
        <v>63</v>
      </c>
      <c r="E12" s="9">
        <f>F12+G12+H12+I12+J12</f>
        <v>2</v>
      </c>
      <c r="F12" s="9"/>
      <c r="G12" s="3">
        <v>1</v>
      </c>
      <c r="H12" s="3">
        <v>1</v>
      </c>
      <c r="I12" s="3"/>
      <c r="J12" s="3"/>
      <c r="K12" s="3"/>
      <c r="L12" s="3">
        <v>38</v>
      </c>
      <c r="M12" s="3">
        <v>49</v>
      </c>
      <c r="N12" s="3"/>
      <c r="O12" s="4"/>
      <c r="P12" s="4" t="s">
        <v>13</v>
      </c>
      <c r="Q12" s="3">
        <v>29000</v>
      </c>
      <c r="R12" s="2" t="s">
        <v>13</v>
      </c>
      <c r="S12" s="24" t="s">
        <v>97</v>
      </c>
      <c r="T12" s="1" t="s">
        <v>26</v>
      </c>
      <c r="U12" s="21"/>
      <c r="V12" s="20"/>
    </row>
    <row r="13" spans="1:22" ht="63" customHeight="1">
      <c r="A13" s="19" t="s">
        <v>10</v>
      </c>
      <c r="B13" s="1"/>
      <c r="C13" s="1"/>
      <c r="D13" s="1" t="s">
        <v>60</v>
      </c>
      <c r="E13" s="9">
        <f t="shared" si="0"/>
        <v>3</v>
      </c>
      <c r="F13" s="9"/>
      <c r="G13" s="3">
        <v>3</v>
      </c>
      <c r="H13" s="3"/>
      <c r="I13" s="3"/>
      <c r="J13" s="3"/>
      <c r="K13" s="3"/>
      <c r="L13" s="5" t="s">
        <v>46</v>
      </c>
      <c r="M13" s="5"/>
      <c r="N13" s="5"/>
      <c r="O13" s="4"/>
      <c r="P13" s="4" t="s">
        <v>13</v>
      </c>
      <c r="Q13" s="3">
        <v>30000</v>
      </c>
      <c r="R13" s="2" t="s">
        <v>13</v>
      </c>
      <c r="S13" s="24" t="s">
        <v>89</v>
      </c>
      <c r="T13" s="1" t="s">
        <v>69</v>
      </c>
      <c r="U13" s="21"/>
      <c r="V13" s="20"/>
    </row>
    <row r="14" spans="1:22" ht="46.5" customHeight="1">
      <c r="A14" s="19" t="s">
        <v>10</v>
      </c>
      <c r="B14" s="1"/>
      <c r="C14" s="1"/>
      <c r="D14" s="24" t="s">
        <v>293</v>
      </c>
      <c r="E14" s="9">
        <f t="shared" si="0"/>
        <v>20</v>
      </c>
      <c r="F14" s="25"/>
      <c r="G14" s="26">
        <v>3</v>
      </c>
      <c r="H14" s="26">
        <v>14</v>
      </c>
      <c r="I14" s="26">
        <v>3</v>
      </c>
      <c r="J14" s="27"/>
      <c r="K14" s="27"/>
      <c r="L14" s="5">
        <v>36</v>
      </c>
      <c r="M14" s="5" t="s">
        <v>262</v>
      </c>
      <c r="N14" s="5">
        <v>78</v>
      </c>
      <c r="O14" s="5"/>
      <c r="P14" s="24"/>
      <c r="Q14" s="6" t="s">
        <v>157</v>
      </c>
      <c r="R14" s="58" t="s">
        <v>13</v>
      </c>
      <c r="S14" s="58" t="s">
        <v>95</v>
      </c>
      <c r="T14" s="28" t="s">
        <v>18</v>
      </c>
      <c r="U14" s="18"/>
      <c r="V14" s="20"/>
    </row>
    <row r="15" spans="1:22" ht="46.5" customHeight="1">
      <c r="A15" s="19" t="s">
        <v>10</v>
      </c>
      <c r="B15" s="1"/>
      <c r="C15" s="1"/>
      <c r="D15" s="24" t="s">
        <v>148</v>
      </c>
      <c r="E15" s="9">
        <f t="shared" si="0"/>
        <v>4</v>
      </c>
      <c r="F15" s="25"/>
      <c r="G15" s="26">
        <v>1</v>
      </c>
      <c r="H15" s="26">
        <v>2</v>
      </c>
      <c r="I15" s="26">
        <v>1</v>
      </c>
      <c r="J15" s="27"/>
      <c r="K15" s="27"/>
      <c r="L15" s="5">
        <v>33</v>
      </c>
      <c r="M15" s="5">
        <v>54</v>
      </c>
      <c r="N15" s="5">
        <v>67</v>
      </c>
      <c r="O15" s="5"/>
      <c r="P15" s="24"/>
      <c r="Q15" s="24" t="s">
        <v>338</v>
      </c>
      <c r="R15" s="2" t="s">
        <v>13</v>
      </c>
      <c r="S15" s="24" t="s">
        <v>99</v>
      </c>
      <c r="T15" s="28"/>
      <c r="U15" s="18"/>
      <c r="V15" s="20"/>
    </row>
    <row r="16" spans="1:22" ht="47.25" customHeight="1">
      <c r="A16" s="19" t="s">
        <v>53</v>
      </c>
      <c r="B16" s="1"/>
      <c r="C16" s="1"/>
      <c r="D16" s="1" t="s">
        <v>54</v>
      </c>
      <c r="E16" s="9">
        <f t="shared" si="0"/>
        <v>5</v>
      </c>
      <c r="F16" s="9"/>
      <c r="G16" s="3"/>
      <c r="H16" s="3">
        <v>5</v>
      </c>
      <c r="I16" s="3"/>
      <c r="J16" s="3"/>
      <c r="K16" s="3"/>
      <c r="L16" s="3"/>
      <c r="M16" s="3">
        <v>45</v>
      </c>
      <c r="N16" s="3"/>
      <c r="O16" s="4"/>
      <c r="P16" s="4" t="s">
        <v>13</v>
      </c>
      <c r="Q16" s="3">
        <v>34000</v>
      </c>
      <c r="R16" s="2" t="s">
        <v>13</v>
      </c>
      <c r="S16" s="24" t="s">
        <v>212</v>
      </c>
      <c r="T16" s="1" t="s">
        <v>19</v>
      </c>
      <c r="U16" s="21"/>
      <c r="V16" s="20"/>
    </row>
    <row r="17" spans="1:23" ht="47.25" customHeight="1">
      <c r="A17" s="19" t="s">
        <v>294</v>
      </c>
      <c r="B17" s="1"/>
      <c r="C17" s="1"/>
      <c r="D17" s="1" t="s">
        <v>295</v>
      </c>
      <c r="E17" s="9">
        <f t="shared" si="0"/>
        <v>8</v>
      </c>
      <c r="F17" s="9"/>
      <c r="G17" s="3"/>
      <c r="H17" s="3">
        <v>8</v>
      </c>
      <c r="I17" s="3"/>
      <c r="J17" s="3"/>
      <c r="K17" s="3"/>
      <c r="L17" s="3"/>
      <c r="M17" s="3">
        <v>45</v>
      </c>
      <c r="N17" s="3"/>
      <c r="O17" s="4"/>
      <c r="P17" s="4"/>
      <c r="Q17" s="3">
        <v>36000</v>
      </c>
      <c r="R17" s="2" t="s">
        <v>13</v>
      </c>
      <c r="S17" s="24" t="s">
        <v>212</v>
      </c>
      <c r="T17" s="1" t="s">
        <v>19</v>
      </c>
      <c r="U17" s="21"/>
      <c r="V17" s="20"/>
    </row>
    <row r="18" spans="1:23" ht="47.25" customHeight="1">
      <c r="A18" s="19" t="s">
        <v>306</v>
      </c>
      <c r="B18" s="42"/>
      <c r="C18" s="42"/>
      <c r="D18" s="1" t="s">
        <v>307</v>
      </c>
      <c r="E18" s="9">
        <f t="shared" si="0"/>
        <v>2</v>
      </c>
      <c r="F18" s="9"/>
      <c r="G18" s="3">
        <v>1</v>
      </c>
      <c r="H18" s="3">
        <v>1</v>
      </c>
      <c r="I18" s="3"/>
      <c r="J18" s="3"/>
      <c r="K18" s="3"/>
      <c r="L18" s="3">
        <v>44</v>
      </c>
      <c r="M18" s="3">
        <v>59</v>
      </c>
      <c r="N18" s="3"/>
      <c r="O18" s="4"/>
      <c r="P18" s="4"/>
      <c r="Q18" s="3" t="s">
        <v>308</v>
      </c>
      <c r="R18" s="2" t="s">
        <v>13</v>
      </c>
      <c r="S18" s="24" t="s">
        <v>309</v>
      </c>
      <c r="T18" s="1"/>
      <c r="U18" s="21"/>
      <c r="V18" s="20"/>
    </row>
    <row r="19" spans="1:23" ht="47.25" customHeight="1">
      <c r="A19" s="13" t="s">
        <v>11</v>
      </c>
      <c r="B19" s="3"/>
      <c r="C19" s="7"/>
      <c r="D19" s="1" t="s">
        <v>59</v>
      </c>
      <c r="E19" s="9">
        <f t="shared" si="0"/>
        <v>16</v>
      </c>
      <c r="F19" s="9"/>
      <c r="G19" s="3">
        <v>6</v>
      </c>
      <c r="H19" s="6">
        <v>7</v>
      </c>
      <c r="I19" s="6">
        <v>3</v>
      </c>
      <c r="J19" s="6"/>
      <c r="K19" s="6"/>
      <c r="L19" s="6">
        <v>55.5</v>
      </c>
      <c r="M19" s="6">
        <v>75</v>
      </c>
      <c r="N19" s="6">
        <v>90</v>
      </c>
      <c r="O19" s="6"/>
      <c r="P19" s="4" t="s">
        <v>13</v>
      </c>
      <c r="Q19" s="6" t="s">
        <v>202</v>
      </c>
      <c r="R19" s="2" t="s">
        <v>13</v>
      </c>
      <c r="S19" s="1" t="s">
        <v>15</v>
      </c>
      <c r="T19" s="1" t="s">
        <v>36</v>
      </c>
      <c r="U19" s="21"/>
      <c r="V19" s="20"/>
    </row>
    <row r="20" spans="1:23" ht="47.25" customHeight="1">
      <c r="A20" s="13" t="s">
        <v>11</v>
      </c>
      <c r="B20" s="3"/>
      <c r="C20" s="7"/>
      <c r="D20" s="62" t="s">
        <v>297</v>
      </c>
      <c r="E20" s="9">
        <f t="shared" si="0"/>
        <v>69</v>
      </c>
      <c r="F20" s="25"/>
      <c r="G20" s="30">
        <v>10</v>
      </c>
      <c r="H20" s="31">
        <v>31</v>
      </c>
      <c r="I20" s="31">
        <v>28</v>
      </c>
      <c r="J20" s="31"/>
      <c r="K20" s="31"/>
      <c r="L20" s="6">
        <v>55.5</v>
      </c>
      <c r="M20" s="6">
        <v>75</v>
      </c>
      <c r="N20" s="6">
        <v>90</v>
      </c>
      <c r="O20" s="6"/>
      <c r="P20" s="32">
        <v>42369</v>
      </c>
      <c r="Q20" s="6" t="s">
        <v>202</v>
      </c>
      <c r="R20" s="33" t="s">
        <v>13</v>
      </c>
      <c r="S20" s="1" t="s">
        <v>15</v>
      </c>
      <c r="T20" s="1" t="s">
        <v>36</v>
      </c>
      <c r="U20" s="21"/>
      <c r="V20" s="20"/>
    </row>
    <row r="21" spans="1:23" ht="47.25" customHeight="1">
      <c r="A21" s="13" t="s">
        <v>11</v>
      </c>
      <c r="B21" s="3"/>
      <c r="C21" s="7"/>
      <c r="D21" s="2" t="s">
        <v>49</v>
      </c>
      <c r="E21" s="9">
        <f t="shared" si="0"/>
        <v>10</v>
      </c>
      <c r="F21" s="9"/>
      <c r="G21" s="9">
        <v>6</v>
      </c>
      <c r="H21" s="5">
        <v>3</v>
      </c>
      <c r="I21" s="5">
        <v>1</v>
      </c>
      <c r="J21" s="5"/>
      <c r="K21" s="5"/>
      <c r="L21" s="5" t="s">
        <v>163</v>
      </c>
      <c r="M21" s="5"/>
      <c r="N21" s="5"/>
      <c r="O21" s="5"/>
      <c r="P21" s="4" t="s">
        <v>13</v>
      </c>
      <c r="Q21" s="34">
        <v>44000</v>
      </c>
      <c r="R21" s="2" t="s">
        <v>13</v>
      </c>
      <c r="S21" s="2" t="s">
        <v>39</v>
      </c>
      <c r="T21" s="1" t="s">
        <v>40</v>
      </c>
      <c r="U21" s="21"/>
      <c r="V21" s="20"/>
    </row>
    <row r="22" spans="1:23" ht="47.25" customHeight="1">
      <c r="A22" s="13" t="s">
        <v>11</v>
      </c>
      <c r="B22" s="3"/>
      <c r="C22" s="7"/>
      <c r="D22" s="2" t="s">
        <v>62</v>
      </c>
      <c r="E22" s="9">
        <f t="shared" si="0"/>
        <v>8</v>
      </c>
      <c r="F22" s="25"/>
      <c r="G22" s="30">
        <v>3</v>
      </c>
      <c r="H22" s="26">
        <v>2</v>
      </c>
      <c r="I22" s="26">
        <v>3</v>
      </c>
      <c r="J22" s="26"/>
      <c r="K22" s="26"/>
      <c r="L22" s="5" t="s">
        <v>191</v>
      </c>
      <c r="M22" s="5">
        <v>60</v>
      </c>
      <c r="N22" s="5">
        <v>77</v>
      </c>
      <c r="O22" s="5"/>
      <c r="P22" s="23">
        <v>42460</v>
      </c>
      <c r="Q22" s="34">
        <v>44000</v>
      </c>
      <c r="R22" s="35" t="s">
        <v>13</v>
      </c>
      <c r="S22" s="2" t="s">
        <v>39</v>
      </c>
      <c r="T22" s="1" t="s">
        <v>40</v>
      </c>
      <c r="U22" s="21"/>
      <c r="V22" s="20"/>
    </row>
    <row r="23" spans="1:23" ht="47.25" customHeight="1">
      <c r="A23" s="13" t="s">
        <v>11</v>
      </c>
      <c r="B23" s="37"/>
      <c r="C23" s="38"/>
      <c r="D23" s="36" t="s">
        <v>35</v>
      </c>
      <c r="E23" s="9">
        <f t="shared" si="0"/>
        <v>9</v>
      </c>
      <c r="F23" s="25"/>
      <c r="G23" s="30">
        <v>4</v>
      </c>
      <c r="H23" s="31"/>
      <c r="I23" s="31">
        <v>4</v>
      </c>
      <c r="J23" s="31">
        <v>1</v>
      </c>
      <c r="K23" s="31"/>
      <c r="L23" s="6" t="s">
        <v>32</v>
      </c>
      <c r="M23" s="6" t="s">
        <v>33</v>
      </c>
      <c r="N23" s="6" t="s">
        <v>34</v>
      </c>
      <c r="O23" s="6" t="s">
        <v>38</v>
      </c>
      <c r="P23" s="29">
        <v>42369</v>
      </c>
      <c r="Q23" s="6">
        <v>67000</v>
      </c>
      <c r="R23" s="2" t="s">
        <v>13</v>
      </c>
      <c r="S23" s="1" t="s">
        <v>21</v>
      </c>
      <c r="T23" s="1" t="s">
        <v>22</v>
      </c>
      <c r="U23" s="21"/>
      <c r="V23" s="20"/>
    </row>
    <row r="24" spans="1:23" ht="63.75" customHeight="1">
      <c r="A24" s="13" t="s">
        <v>11</v>
      </c>
      <c r="D24" s="2" t="s">
        <v>241</v>
      </c>
      <c r="E24" s="9">
        <f t="shared" si="0"/>
        <v>13</v>
      </c>
      <c r="F24" s="22"/>
      <c r="G24" s="5"/>
      <c r="H24" s="5"/>
      <c r="I24" s="5">
        <v>13</v>
      </c>
      <c r="J24" s="5"/>
      <c r="K24" s="5"/>
      <c r="L24" s="5">
        <v>40</v>
      </c>
      <c r="M24" s="5">
        <v>55</v>
      </c>
      <c r="N24" s="5" t="s">
        <v>114</v>
      </c>
      <c r="O24" s="18"/>
      <c r="P24" s="24"/>
      <c r="Q24" s="5" t="s">
        <v>345</v>
      </c>
      <c r="R24" s="2" t="s">
        <v>13</v>
      </c>
      <c r="S24" s="1" t="s">
        <v>14</v>
      </c>
      <c r="T24" s="1" t="s">
        <v>20</v>
      </c>
      <c r="U24" s="21"/>
      <c r="V24" s="20"/>
    </row>
    <row r="25" spans="1:23" ht="116.25" customHeight="1">
      <c r="A25" s="13" t="s">
        <v>11</v>
      </c>
      <c r="D25" s="24" t="s">
        <v>242</v>
      </c>
      <c r="E25" s="9">
        <f t="shared" si="0"/>
        <v>9</v>
      </c>
      <c r="F25" s="22"/>
      <c r="G25" s="5"/>
      <c r="H25" s="5"/>
      <c r="I25" s="5">
        <v>4</v>
      </c>
      <c r="J25" s="5">
        <v>5</v>
      </c>
      <c r="K25" s="5"/>
      <c r="L25" s="5">
        <v>39</v>
      </c>
      <c r="M25" s="5">
        <v>60</v>
      </c>
      <c r="N25" s="5">
        <v>103</v>
      </c>
      <c r="O25" s="18"/>
      <c r="P25" s="24"/>
      <c r="Q25" s="24">
        <v>44000</v>
      </c>
      <c r="R25" s="24" t="s">
        <v>13</v>
      </c>
      <c r="S25" s="1" t="s">
        <v>14</v>
      </c>
      <c r="T25" s="1" t="s">
        <v>20</v>
      </c>
      <c r="U25" s="21"/>
      <c r="V25" s="20"/>
    </row>
    <row r="26" spans="1:23" ht="132.75" customHeight="1">
      <c r="A26" s="13" t="s">
        <v>11</v>
      </c>
      <c r="D26" s="24" t="s">
        <v>253</v>
      </c>
      <c r="E26" s="9">
        <f t="shared" si="0"/>
        <v>4</v>
      </c>
      <c r="F26" s="25"/>
      <c r="G26" s="5"/>
      <c r="H26" s="5"/>
      <c r="I26" s="5">
        <v>4</v>
      </c>
      <c r="J26" s="5"/>
      <c r="K26" s="5"/>
      <c r="L26" s="5">
        <v>39</v>
      </c>
      <c r="M26" s="5">
        <v>60</v>
      </c>
      <c r="N26" s="5">
        <v>103</v>
      </c>
      <c r="O26" s="18"/>
      <c r="P26" s="24"/>
      <c r="Q26" s="24" t="s">
        <v>290</v>
      </c>
      <c r="R26" s="2" t="s">
        <v>13</v>
      </c>
      <c r="S26" s="1" t="s">
        <v>14</v>
      </c>
      <c r="T26" s="1" t="s">
        <v>20</v>
      </c>
      <c r="U26" s="21"/>
      <c r="V26" s="20"/>
    </row>
    <row r="27" spans="1:23" ht="47.25" customHeight="1">
      <c r="A27" s="13" t="s">
        <v>11</v>
      </c>
      <c r="D27" s="24" t="s">
        <v>237</v>
      </c>
      <c r="E27" s="9">
        <f t="shared" si="0"/>
        <v>1</v>
      </c>
      <c r="F27" s="22"/>
      <c r="G27" s="5"/>
      <c r="H27" s="5">
        <v>1</v>
      </c>
      <c r="I27" s="5"/>
      <c r="J27" s="5"/>
      <c r="K27" s="5"/>
      <c r="L27" s="6"/>
      <c r="M27" s="6" t="s">
        <v>75</v>
      </c>
      <c r="N27" s="6"/>
      <c r="O27" s="18"/>
      <c r="P27" s="24"/>
      <c r="Q27" s="24">
        <v>36500</v>
      </c>
      <c r="R27" s="24" t="s">
        <v>13</v>
      </c>
      <c r="S27" s="24" t="s">
        <v>89</v>
      </c>
      <c r="T27" s="1" t="s">
        <v>69</v>
      </c>
      <c r="U27" s="21"/>
      <c r="V27" s="20"/>
    </row>
    <row r="28" spans="1:23" ht="47.25" customHeight="1">
      <c r="A28" s="13" t="s">
        <v>11</v>
      </c>
      <c r="D28" s="24" t="s">
        <v>100</v>
      </c>
      <c r="E28" s="9">
        <f t="shared" si="0"/>
        <v>55</v>
      </c>
      <c r="F28" s="22"/>
      <c r="G28" s="5">
        <v>38</v>
      </c>
      <c r="H28" s="5">
        <v>17</v>
      </c>
      <c r="I28" s="5"/>
      <c r="J28" s="39"/>
      <c r="K28" s="39"/>
      <c r="L28" s="6" t="s">
        <v>74</v>
      </c>
      <c r="M28" s="6" t="s">
        <v>75</v>
      </c>
      <c r="N28" s="6">
        <v>83</v>
      </c>
      <c r="O28" s="18"/>
      <c r="P28" s="24" t="s">
        <v>84</v>
      </c>
      <c r="Q28" s="3" t="s">
        <v>340</v>
      </c>
      <c r="R28" s="2" t="s">
        <v>13</v>
      </c>
      <c r="S28" s="24" t="s">
        <v>89</v>
      </c>
      <c r="T28" s="1" t="s">
        <v>69</v>
      </c>
      <c r="U28" s="21"/>
      <c r="V28" s="20"/>
    </row>
    <row r="29" spans="1:23" ht="96.75" customHeight="1">
      <c r="A29" s="40" t="s">
        <v>11</v>
      </c>
      <c r="B29" s="3"/>
      <c r="C29" s="7"/>
      <c r="D29" s="63" t="s">
        <v>141</v>
      </c>
      <c r="E29" s="9">
        <f t="shared" si="0"/>
        <v>1</v>
      </c>
      <c r="F29" s="9"/>
      <c r="G29" s="3"/>
      <c r="H29" s="6"/>
      <c r="I29" s="6">
        <v>1</v>
      </c>
      <c r="J29" s="6"/>
      <c r="K29" s="41"/>
      <c r="L29" s="41" t="s">
        <v>72</v>
      </c>
      <c r="M29" s="41">
        <v>57</v>
      </c>
      <c r="N29" s="41">
        <v>73</v>
      </c>
      <c r="O29" s="41"/>
      <c r="P29" s="23">
        <v>42369</v>
      </c>
      <c r="Q29" s="6" t="s">
        <v>170</v>
      </c>
      <c r="R29" s="58" t="s">
        <v>13</v>
      </c>
      <c r="S29" s="58" t="s">
        <v>95</v>
      </c>
      <c r="T29" s="28" t="s">
        <v>18</v>
      </c>
      <c r="U29" s="21"/>
      <c r="V29" s="20"/>
      <c r="W29" s="42"/>
    </row>
    <row r="30" spans="1:23" ht="94.5">
      <c r="A30" s="40" t="s">
        <v>11</v>
      </c>
      <c r="B30" s="3"/>
      <c r="C30" s="7"/>
      <c r="D30" s="63" t="s">
        <v>142</v>
      </c>
      <c r="E30" s="9">
        <f t="shared" si="0"/>
        <v>1</v>
      </c>
      <c r="F30" s="9"/>
      <c r="G30" s="3"/>
      <c r="H30" s="6">
        <v>1</v>
      </c>
      <c r="I30" s="6"/>
      <c r="J30" s="6"/>
      <c r="K30" s="41"/>
      <c r="L30" s="41"/>
      <c r="M30" s="41" t="s">
        <v>283</v>
      </c>
      <c r="N30" s="41"/>
      <c r="O30" s="41"/>
      <c r="P30" s="23">
        <v>42369</v>
      </c>
      <c r="Q30" s="6" t="s">
        <v>170</v>
      </c>
      <c r="R30" s="58" t="s">
        <v>13</v>
      </c>
      <c r="S30" s="58" t="s">
        <v>95</v>
      </c>
      <c r="T30" s="28" t="s">
        <v>18</v>
      </c>
      <c r="U30" s="21"/>
      <c r="V30" s="20"/>
      <c r="W30" s="42"/>
    </row>
    <row r="31" spans="1:23" ht="101.25" customHeight="1">
      <c r="A31" s="40" t="s">
        <v>11</v>
      </c>
      <c r="B31" s="3"/>
      <c r="C31" s="7"/>
      <c r="D31" s="63" t="s">
        <v>143</v>
      </c>
      <c r="E31" s="9">
        <f t="shared" si="0"/>
        <v>2</v>
      </c>
      <c r="F31" s="9"/>
      <c r="G31" s="3"/>
      <c r="H31" s="6">
        <v>2</v>
      </c>
      <c r="I31" s="6"/>
      <c r="J31" s="6"/>
      <c r="K31" s="41"/>
      <c r="L31" s="41" t="s">
        <v>72</v>
      </c>
      <c r="M31" s="41" t="s">
        <v>284</v>
      </c>
      <c r="N31" s="41">
        <v>73</v>
      </c>
      <c r="O31" s="6"/>
      <c r="P31" s="23">
        <v>42369</v>
      </c>
      <c r="Q31" s="6" t="s">
        <v>170</v>
      </c>
      <c r="R31" s="58" t="s">
        <v>13</v>
      </c>
      <c r="S31" s="58" t="s">
        <v>95</v>
      </c>
      <c r="T31" s="28" t="s">
        <v>18</v>
      </c>
      <c r="U31" s="21"/>
      <c r="V31" s="20"/>
      <c r="W31" s="42"/>
    </row>
    <row r="32" spans="1:23" ht="94.5">
      <c r="A32" s="40" t="s">
        <v>11</v>
      </c>
      <c r="B32" s="3"/>
      <c r="C32" s="7"/>
      <c r="D32" s="63" t="s">
        <v>144</v>
      </c>
      <c r="E32" s="9">
        <f t="shared" si="0"/>
        <v>2</v>
      </c>
      <c r="F32" s="9"/>
      <c r="G32" s="3"/>
      <c r="H32" s="6">
        <v>1</v>
      </c>
      <c r="I32" s="6">
        <v>1</v>
      </c>
      <c r="J32" s="6"/>
      <c r="K32" s="41"/>
      <c r="L32" s="41"/>
      <c r="M32" s="41" t="s">
        <v>283</v>
      </c>
      <c r="N32" s="41">
        <v>73</v>
      </c>
      <c r="O32" s="41"/>
      <c r="P32" s="23"/>
      <c r="Q32" s="6" t="s">
        <v>170</v>
      </c>
      <c r="R32" s="58" t="s">
        <v>13</v>
      </c>
      <c r="S32" s="58" t="s">
        <v>95</v>
      </c>
      <c r="T32" s="28" t="s">
        <v>18</v>
      </c>
      <c r="U32" s="21"/>
      <c r="V32" s="20"/>
      <c r="W32" s="42"/>
    </row>
    <row r="33" spans="1:23" ht="94.5">
      <c r="A33" s="40" t="s">
        <v>11</v>
      </c>
      <c r="B33" s="3"/>
      <c r="C33" s="7"/>
      <c r="D33" s="63" t="s">
        <v>145</v>
      </c>
      <c r="E33" s="9">
        <f t="shared" si="0"/>
        <v>1</v>
      </c>
      <c r="F33" s="9"/>
      <c r="G33" s="3"/>
      <c r="H33" s="6">
        <v>1</v>
      </c>
      <c r="I33" s="6"/>
      <c r="J33" s="6"/>
      <c r="K33" s="41"/>
      <c r="L33" s="41"/>
      <c r="M33" s="41">
        <v>58</v>
      </c>
      <c r="N33" s="41"/>
      <c r="O33" s="41"/>
      <c r="P33" s="32">
        <v>42369</v>
      </c>
      <c r="Q33" s="6" t="s">
        <v>170</v>
      </c>
      <c r="R33" s="58" t="s">
        <v>13</v>
      </c>
      <c r="S33" s="58" t="s">
        <v>95</v>
      </c>
      <c r="T33" s="28" t="s">
        <v>18</v>
      </c>
      <c r="U33" s="18"/>
      <c r="V33" s="20"/>
    </row>
    <row r="34" spans="1:23" ht="177.75" customHeight="1">
      <c r="A34" s="13" t="s">
        <v>11</v>
      </c>
      <c r="B34" s="3"/>
      <c r="C34" s="7"/>
      <c r="D34" s="24" t="s">
        <v>222</v>
      </c>
      <c r="E34" s="9">
        <f t="shared" si="0"/>
        <v>2</v>
      </c>
      <c r="F34" s="25"/>
      <c r="G34" s="5"/>
      <c r="H34" s="5"/>
      <c r="I34" s="5">
        <v>2</v>
      </c>
      <c r="J34" s="5"/>
      <c r="K34" s="5"/>
      <c r="L34" s="5"/>
      <c r="M34" s="5">
        <v>64.599999999999994</v>
      </c>
      <c r="N34" s="5" t="s">
        <v>123</v>
      </c>
      <c r="O34" s="18"/>
      <c r="P34" s="24" t="s">
        <v>93</v>
      </c>
      <c r="Q34" s="6">
        <v>44000</v>
      </c>
      <c r="R34" s="43" t="s">
        <v>13</v>
      </c>
      <c r="S34" s="24" t="s">
        <v>95</v>
      </c>
      <c r="T34" s="1" t="s">
        <v>18</v>
      </c>
      <c r="U34" s="21"/>
      <c r="V34" s="20"/>
      <c r="W34" s="42"/>
    </row>
    <row r="35" spans="1:23" ht="94.5">
      <c r="A35" s="13" t="s">
        <v>11</v>
      </c>
      <c r="B35" s="3"/>
      <c r="C35" s="7"/>
      <c r="D35" s="1" t="s">
        <v>147</v>
      </c>
      <c r="E35" s="9">
        <f t="shared" si="0"/>
        <v>2</v>
      </c>
      <c r="F35" s="22"/>
      <c r="G35" s="3"/>
      <c r="H35" s="3"/>
      <c r="I35" s="3">
        <v>2</v>
      </c>
      <c r="J35" s="3"/>
      <c r="K35" s="3"/>
      <c r="L35" s="6" t="s">
        <v>72</v>
      </c>
      <c r="M35" s="6">
        <v>56</v>
      </c>
      <c r="N35" s="6">
        <v>73</v>
      </c>
      <c r="O35" s="4"/>
      <c r="P35" s="23"/>
      <c r="Q35" s="6" t="s">
        <v>170</v>
      </c>
      <c r="R35" s="2" t="s">
        <v>13</v>
      </c>
      <c r="S35" s="24" t="s">
        <v>95</v>
      </c>
      <c r="T35" s="1" t="s">
        <v>18</v>
      </c>
      <c r="U35" s="21"/>
      <c r="V35" s="20"/>
      <c r="W35" s="42"/>
    </row>
    <row r="36" spans="1:23" ht="104.25" customHeight="1">
      <c r="A36" s="13" t="s">
        <v>11</v>
      </c>
      <c r="B36" s="3"/>
      <c r="C36" s="7"/>
      <c r="D36" s="1" t="s">
        <v>150</v>
      </c>
      <c r="E36" s="9">
        <f t="shared" si="0"/>
        <v>3</v>
      </c>
      <c r="F36" s="25"/>
      <c r="G36" s="30"/>
      <c r="H36" s="30">
        <v>2</v>
      </c>
      <c r="I36" s="30">
        <v>1</v>
      </c>
      <c r="J36" s="30"/>
      <c r="K36" s="30"/>
      <c r="L36" s="6" t="s">
        <v>72</v>
      </c>
      <c r="M36" s="6" t="s">
        <v>285</v>
      </c>
      <c r="N36" s="6">
        <v>73</v>
      </c>
      <c r="O36" s="4"/>
      <c r="P36" s="23"/>
      <c r="Q36" s="6" t="s">
        <v>170</v>
      </c>
      <c r="R36" s="2" t="s">
        <v>13</v>
      </c>
      <c r="S36" s="24" t="s">
        <v>95</v>
      </c>
      <c r="T36" s="1" t="s">
        <v>18</v>
      </c>
      <c r="U36" s="21"/>
      <c r="V36" s="20"/>
      <c r="W36" s="42"/>
    </row>
    <row r="37" spans="1:23" ht="99.75" customHeight="1">
      <c r="A37" s="40" t="s">
        <v>11</v>
      </c>
      <c r="B37" s="3"/>
      <c r="C37" s="7"/>
      <c r="D37" s="63" t="s">
        <v>146</v>
      </c>
      <c r="E37" s="9">
        <f t="shared" si="0"/>
        <v>2</v>
      </c>
      <c r="F37" s="9"/>
      <c r="G37" s="3"/>
      <c r="H37" s="6">
        <v>2</v>
      </c>
      <c r="I37" s="6"/>
      <c r="J37" s="6"/>
      <c r="K37" s="6"/>
      <c r="L37" s="6"/>
      <c r="M37" s="6" t="s">
        <v>285</v>
      </c>
      <c r="N37" s="6">
        <v>73</v>
      </c>
      <c r="O37" s="6"/>
      <c r="P37" s="32">
        <v>42369</v>
      </c>
      <c r="Q37" s="6" t="s">
        <v>170</v>
      </c>
      <c r="R37" s="58" t="s">
        <v>13</v>
      </c>
      <c r="S37" s="58" t="s">
        <v>95</v>
      </c>
      <c r="T37" s="28" t="s">
        <v>18</v>
      </c>
      <c r="U37" s="18"/>
      <c r="V37" s="20"/>
    </row>
    <row r="38" spans="1:23" ht="96.75" customHeight="1">
      <c r="A38" s="57" t="s">
        <v>11</v>
      </c>
      <c r="B38" s="28" t="s">
        <v>70</v>
      </c>
      <c r="C38" s="25">
        <v>9</v>
      </c>
      <c r="D38" s="63" t="s">
        <v>160</v>
      </c>
      <c r="E38" s="9">
        <f t="shared" si="0"/>
        <v>2</v>
      </c>
      <c r="F38" s="9"/>
      <c r="G38" s="31"/>
      <c r="H38" s="31"/>
      <c r="I38" s="41">
        <v>2</v>
      </c>
      <c r="J38" s="41"/>
      <c r="K38" s="41"/>
      <c r="L38" s="41"/>
      <c r="M38" s="41">
        <v>56</v>
      </c>
      <c r="N38" s="41">
        <v>73</v>
      </c>
      <c r="O38" s="44"/>
      <c r="P38" s="44" t="s">
        <v>95</v>
      </c>
      <c r="Q38" s="6" t="s">
        <v>169</v>
      </c>
      <c r="R38" s="58" t="s">
        <v>13</v>
      </c>
      <c r="S38" s="58" t="s">
        <v>95</v>
      </c>
      <c r="T38" s="28" t="s">
        <v>18</v>
      </c>
      <c r="U38" s="21"/>
      <c r="V38" s="20"/>
      <c r="W38" s="42"/>
    </row>
    <row r="39" spans="1:23" ht="99.75" customHeight="1">
      <c r="A39" s="57" t="s">
        <v>11</v>
      </c>
      <c r="B39" s="3"/>
      <c r="C39" s="7"/>
      <c r="D39" s="63" t="s">
        <v>161</v>
      </c>
      <c r="E39" s="9">
        <f t="shared" si="0"/>
        <v>1</v>
      </c>
      <c r="F39" s="9"/>
      <c r="G39" s="26"/>
      <c r="H39" s="26"/>
      <c r="I39" s="26">
        <v>1</v>
      </c>
      <c r="J39" s="26"/>
      <c r="K39" s="26"/>
      <c r="L39" s="5"/>
      <c r="M39" s="41">
        <v>56</v>
      </c>
      <c r="N39" s="41">
        <v>73</v>
      </c>
      <c r="O39" s="4"/>
      <c r="P39" s="23"/>
      <c r="Q39" s="6" t="s">
        <v>169</v>
      </c>
      <c r="R39" s="58" t="s">
        <v>13</v>
      </c>
      <c r="S39" s="58" t="s">
        <v>95</v>
      </c>
      <c r="T39" s="28" t="s">
        <v>18</v>
      </c>
      <c r="U39" s="21"/>
      <c r="V39" s="20"/>
      <c r="W39" s="42"/>
    </row>
    <row r="40" spans="1:23" ht="101.25" customHeight="1">
      <c r="A40" s="13" t="s">
        <v>11</v>
      </c>
      <c r="B40" s="3"/>
      <c r="C40" s="7"/>
      <c r="D40" s="1" t="s">
        <v>214</v>
      </c>
      <c r="E40" s="9">
        <f t="shared" si="0"/>
        <v>1</v>
      </c>
      <c r="F40" s="25"/>
      <c r="G40" s="30"/>
      <c r="H40" s="30">
        <v>1</v>
      </c>
      <c r="I40" s="30"/>
      <c r="J40" s="30"/>
      <c r="K40" s="30"/>
      <c r="L40" s="6" t="s">
        <v>72</v>
      </c>
      <c r="M40" s="6">
        <v>56</v>
      </c>
      <c r="N40" s="6">
        <v>73</v>
      </c>
      <c r="O40" s="4"/>
      <c r="P40" s="23"/>
      <c r="Q40" s="6" t="s">
        <v>171</v>
      </c>
      <c r="R40" s="2" t="s">
        <v>13</v>
      </c>
      <c r="S40" s="24" t="s">
        <v>95</v>
      </c>
      <c r="T40" s="1" t="s">
        <v>18</v>
      </c>
      <c r="U40" s="21"/>
      <c r="V40" s="20"/>
      <c r="W40" s="42"/>
    </row>
    <row r="41" spans="1:23" ht="99" customHeight="1">
      <c r="A41" s="13" t="s">
        <v>11</v>
      </c>
      <c r="B41" s="3"/>
      <c r="C41" s="7"/>
      <c r="D41" s="1" t="s">
        <v>215</v>
      </c>
      <c r="E41" s="9">
        <f t="shared" si="0"/>
        <v>3</v>
      </c>
      <c r="F41" s="25"/>
      <c r="G41" s="30"/>
      <c r="H41" s="30">
        <v>1</v>
      </c>
      <c r="I41" s="30">
        <v>2</v>
      </c>
      <c r="J41" s="30"/>
      <c r="K41" s="30"/>
      <c r="L41" s="6" t="s">
        <v>72</v>
      </c>
      <c r="M41" s="6">
        <v>59</v>
      </c>
      <c r="N41" s="6">
        <v>73</v>
      </c>
      <c r="O41" s="4"/>
      <c r="P41" s="23"/>
      <c r="Q41" s="6" t="s">
        <v>171</v>
      </c>
      <c r="R41" s="2" t="s">
        <v>13</v>
      </c>
      <c r="S41" s="24" t="s">
        <v>95</v>
      </c>
      <c r="T41" s="1" t="s">
        <v>18</v>
      </c>
      <c r="U41" s="21"/>
      <c r="V41" s="20"/>
      <c r="W41" s="42"/>
    </row>
    <row r="42" spans="1:23" ht="99" customHeight="1">
      <c r="A42" s="13" t="s">
        <v>11</v>
      </c>
      <c r="B42" s="3"/>
      <c r="C42" s="7"/>
      <c r="D42" s="1" t="s">
        <v>216</v>
      </c>
      <c r="E42" s="9">
        <f t="shared" si="0"/>
        <v>4</v>
      </c>
      <c r="F42" s="25"/>
      <c r="G42" s="30"/>
      <c r="H42" s="30">
        <v>2</v>
      </c>
      <c r="I42" s="30">
        <v>2</v>
      </c>
      <c r="J42" s="30"/>
      <c r="K42" s="30"/>
      <c r="L42" s="6" t="s">
        <v>199</v>
      </c>
      <c r="M42" s="6">
        <v>59</v>
      </c>
      <c r="N42" s="6">
        <v>73</v>
      </c>
      <c r="O42" s="4"/>
      <c r="P42" s="23"/>
      <c r="Q42" s="6" t="s">
        <v>171</v>
      </c>
      <c r="R42" s="2" t="s">
        <v>13</v>
      </c>
      <c r="S42" s="24" t="s">
        <v>95</v>
      </c>
      <c r="T42" s="1" t="s">
        <v>18</v>
      </c>
      <c r="U42" s="21"/>
      <c r="V42" s="20"/>
      <c r="W42" s="42"/>
    </row>
    <row r="43" spans="1:23" ht="99" customHeight="1">
      <c r="A43" s="13" t="s">
        <v>11</v>
      </c>
      <c r="B43" s="3"/>
      <c r="C43" s="7"/>
      <c r="D43" s="1" t="s">
        <v>217</v>
      </c>
      <c r="E43" s="9">
        <f t="shared" si="0"/>
        <v>3</v>
      </c>
      <c r="F43" s="25"/>
      <c r="G43" s="26"/>
      <c r="H43" s="26">
        <v>1</v>
      </c>
      <c r="I43" s="26">
        <v>2</v>
      </c>
      <c r="J43" s="26"/>
      <c r="K43" s="26"/>
      <c r="L43" s="6" t="s">
        <v>72</v>
      </c>
      <c r="M43" s="6">
        <v>58</v>
      </c>
      <c r="N43" s="6">
        <v>73</v>
      </c>
      <c r="O43" s="4"/>
      <c r="P43" s="23"/>
      <c r="Q43" s="6" t="s">
        <v>171</v>
      </c>
      <c r="R43" s="2" t="s">
        <v>13</v>
      </c>
      <c r="S43" s="24" t="s">
        <v>95</v>
      </c>
      <c r="T43" s="1" t="s">
        <v>18</v>
      </c>
      <c r="U43" s="21"/>
      <c r="V43" s="20"/>
      <c r="W43" s="42"/>
    </row>
    <row r="44" spans="1:23" ht="99" customHeight="1">
      <c r="A44" s="13"/>
      <c r="B44" s="3"/>
      <c r="C44" s="7"/>
      <c r="D44" s="1" t="s">
        <v>268</v>
      </c>
      <c r="E44" s="9">
        <f t="shared" si="0"/>
        <v>3</v>
      </c>
      <c r="F44" s="25"/>
      <c r="G44" s="26">
        <v>3</v>
      </c>
      <c r="H44" s="26"/>
      <c r="I44" s="26"/>
      <c r="J44" s="26"/>
      <c r="K44" s="26"/>
      <c r="L44" s="6">
        <v>34.5</v>
      </c>
      <c r="M44" s="6">
        <v>44.5</v>
      </c>
      <c r="N44" s="6"/>
      <c r="O44" s="4"/>
      <c r="P44" s="23"/>
      <c r="Q44" s="6" t="s">
        <v>171</v>
      </c>
      <c r="R44" s="2" t="s">
        <v>13</v>
      </c>
      <c r="S44" s="24" t="s">
        <v>95</v>
      </c>
      <c r="T44" s="1" t="s">
        <v>18</v>
      </c>
      <c r="U44" s="21"/>
      <c r="V44" s="20"/>
      <c r="W44" s="42"/>
    </row>
    <row r="45" spans="1:23" ht="98.25" customHeight="1">
      <c r="A45" s="13" t="s">
        <v>11</v>
      </c>
      <c r="B45" s="3"/>
      <c r="C45" s="7"/>
      <c r="D45" s="1" t="s">
        <v>219</v>
      </c>
      <c r="E45" s="9">
        <f t="shared" si="0"/>
        <v>9</v>
      </c>
      <c r="F45" s="25"/>
      <c r="G45" s="26">
        <v>9</v>
      </c>
      <c r="H45" s="26"/>
      <c r="I45" s="26"/>
      <c r="J45" s="26"/>
      <c r="K45" s="26"/>
      <c r="L45" s="6" t="s">
        <v>72</v>
      </c>
      <c r="M45" s="6">
        <v>56</v>
      </c>
      <c r="N45" s="6"/>
      <c r="O45" s="4"/>
      <c r="P45" s="23"/>
      <c r="Q45" s="6" t="s">
        <v>171</v>
      </c>
      <c r="R45" s="2" t="s">
        <v>13</v>
      </c>
      <c r="S45" s="24" t="s">
        <v>95</v>
      </c>
      <c r="T45" s="1" t="s">
        <v>18</v>
      </c>
      <c r="U45" s="21"/>
      <c r="V45" s="20"/>
      <c r="W45" s="42"/>
    </row>
    <row r="46" spans="1:23" ht="98.25" customHeight="1">
      <c r="A46" s="13" t="s">
        <v>11</v>
      </c>
      <c r="B46" s="3"/>
      <c r="C46" s="7"/>
      <c r="D46" s="1" t="s">
        <v>325</v>
      </c>
      <c r="E46" s="25">
        <f t="shared" si="0"/>
        <v>3</v>
      </c>
      <c r="F46" s="25"/>
      <c r="G46" s="26">
        <v>3</v>
      </c>
      <c r="H46" s="26"/>
      <c r="I46" s="26"/>
      <c r="J46" s="26"/>
      <c r="K46" s="26"/>
      <c r="L46" s="6" t="s">
        <v>264</v>
      </c>
      <c r="M46" s="6"/>
      <c r="N46" s="6"/>
      <c r="O46" s="4"/>
      <c r="P46" s="23"/>
      <c r="Q46" s="6" t="s">
        <v>171</v>
      </c>
      <c r="R46" s="2" t="s">
        <v>13</v>
      </c>
      <c r="S46" s="24" t="s">
        <v>95</v>
      </c>
      <c r="T46" s="1" t="s">
        <v>18</v>
      </c>
      <c r="U46" s="21"/>
      <c r="V46" s="20"/>
      <c r="W46" s="42"/>
    </row>
    <row r="47" spans="1:23" ht="174.75" customHeight="1">
      <c r="A47" s="13" t="s">
        <v>11</v>
      </c>
      <c r="B47" s="3"/>
      <c r="C47" s="7"/>
      <c r="D47" s="63" t="s">
        <v>220</v>
      </c>
      <c r="E47" s="9">
        <f t="shared" si="0"/>
        <v>1</v>
      </c>
      <c r="F47" s="25"/>
      <c r="G47" s="26"/>
      <c r="H47" s="26"/>
      <c r="I47" s="26">
        <v>1</v>
      </c>
      <c r="J47" s="26"/>
      <c r="K47" s="26"/>
      <c r="L47" s="5"/>
      <c r="M47" s="5"/>
      <c r="N47" s="5">
        <v>74.900000000000006</v>
      </c>
      <c r="O47" s="4"/>
      <c r="P47" s="23"/>
      <c r="Q47" s="5">
        <v>44000</v>
      </c>
      <c r="R47" s="2" t="s">
        <v>13</v>
      </c>
      <c r="S47" s="24" t="s">
        <v>95</v>
      </c>
      <c r="T47" s="1" t="s">
        <v>18</v>
      </c>
      <c r="U47" s="21"/>
      <c r="V47" s="20"/>
      <c r="W47" s="42"/>
    </row>
    <row r="48" spans="1:23" ht="179.25" customHeight="1">
      <c r="A48" s="13" t="s">
        <v>11</v>
      </c>
      <c r="B48" s="3"/>
      <c r="C48" s="7"/>
      <c r="D48" s="63" t="s">
        <v>221</v>
      </c>
      <c r="E48" s="9">
        <f t="shared" si="0"/>
        <v>2</v>
      </c>
      <c r="F48" s="25"/>
      <c r="G48" s="26"/>
      <c r="H48" s="26"/>
      <c r="I48" s="26">
        <v>2</v>
      </c>
      <c r="J48" s="26"/>
      <c r="K48" s="26"/>
      <c r="L48" s="5"/>
      <c r="M48" s="5"/>
      <c r="N48" s="5" t="s">
        <v>263</v>
      </c>
      <c r="O48" s="4"/>
      <c r="P48" s="23"/>
      <c r="Q48" s="5">
        <v>44000</v>
      </c>
      <c r="R48" s="2" t="s">
        <v>13</v>
      </c>
      <c r="S48" s="24" t="s">
        <v>95</v>
      </c>
      <c r="T48" s="1" t="s">
        <v>18</v>
      </c>
      <c r="U48" s="21"/>
      <c r="V48" s="20"/>
      <c r="W48" s="42"/>
    </row>
    <row r="49" spans="1:23" ht="102" customHeight="1">
      <c r="A49" s="13" t="s">
        <v>11</v>
      </c>
      <c r="B49" s="3"/>
      <c r="C49" s="7"/>
      <c r="D49" s="1" t="s">
        <v>218</v>
      </c>
      <c r="E49" s="9">
        <f t="shared" si="0"/>
        <v>5</v>
      </c>
      <c r="F49" s="25"/>
      <c r="G49" s="26">
        <v>5</v>
      </c>
      <c r="H49" s="26"/>
      <c r="I49" s="26"/>
      <c r="J49" s="26"/>
      <c r="K49" s="26"/>
      <c r="L49" s="6" t="s">
        <v>72</v>
      </c>
      <c r="M49" s="6"/>
      <c r="N49" s="6"/>
      <c r="O49" s="4"/>
      <c r="P49" s="23"/>
      <c r="Q49" s="6" t="s">
        <v>171</v>
      </c>
      <c r="R49" s="2" t="s">
        <v>13</v>
      </c>
      <c r="S49" s="24" t="s">
        <v>95</v>
      </c>
      <c r="T49" s="1" t="s">
        <v>18</v>
      </c>
      <c r="U49" s="21"/>
      <c r="V49" s="20"/>
      <c r="W49" s="42"/>
    </row>
    <row r="50" spans="1:23" ht="179.25" customHeight="1">
      <c r="A50" s="13" t="s">
        <v>11</v>
      </c>
      <c r="B50" s="3"/>
      <c r="C50" s="7"/>
      <c r="D50" s="1" t="s">
        <v>223</v>
      </c>
      <c r="E50" s="9">
        <f t="shared" si="0"/>
        <v>3</v>
      </c>
      <c r="F50" s="25"/>
      <c r="G50" s="26"/>
      <c r="H50" s="26"/>
      <c r="I50" s="26">
        <v>3</v>
      </c>
      <c r="J50" s="26"/>
      <c r="K50" s="26"/>
      <c r="L50" s="5"/>
      <c r="M50" s="5"/>
      <c r="N50" s="5"/>
      <c r="O50" s="4"/>
      <c r="P50" s="23"/>
      <c r="Q50" s="6" t="s">
        <v>68</v>
      </c>
      <c r="R50" s="2" t="s">
        <v>13</v>
      </c>
      <c r="S50" s="24" t="s">
        <v>95</v>
      </c>
      <c r="T50" s="1" t="s">
        <v>18</v>
      </c>
      <c r="U50" s="21"/>
      <c r="V50" s="20"/>
      <c r="W50" s="42"/>
    </row>
    <row r="51" spans="1:23" ht="99" customHeight="1">
      <c r="A51" s="13" t="s">
        <v>11</v>
      </c>
      <c r="B51" s="3"/>
      <c r="C51" s="7"/>
      <c r="D51" s="1" t="s">
        <v>326</v>
      </c>
      <c r="E51" s="9">
        <f t="shared" si="0"/>
        <v>5</v>
      </c>
      <c r="F51" s="25"/>
      <c r="G51" s="26">
        <v>1</v>
      </c>
      <c r="H51" s="26">
        <v>2</v>
      </c>
      <c r="I51" s="26">
        <v>2</v>
      </c>
      <c r="J51" s="26"/>
      <c r="K51" s="26"/>
      <c r="L51" s="6">
        <v>40</v>
      </c>
      <c r="M51" s="6">
        <v>59</v>
      </c>
      <c r="N51" s="6">
        <v>73</v>
      </c>
      <c r="O51" s="4"/>
      <c r="P51" s="23"/>
      <c r="Q51" s="6" t="s">
        <v>171</v>
      </c>
      <c r="R51" s="2" t="s">
        <v>13</v>
      </c>
      <c r="S51" s="24" t="s">
        <v>95</v>
      </c>
      <c r="T51" s="1" t="s">
        <v>18</v>
      </c>
      <c r="U51" s="21"/>
      <c r="V51" s="20"/>
      <c r="W51" s="42"/>
    </row>
    <row r="52" spans="1:23" ht="129.75" customHeight="1">
      <c r="A52" s="13" t="s">
        <v>11</v>
      </c>
      <c r="B52" s="3"/>
      <c r="C52" s="7"/>
      <c r="D52" s="1" t="s">
        <v>82</v>
      </c>
      <c r="E52" s="9">
        <f t="shared" si="0"/>
        <v>7</v>
      </c>
      <c r="F52" s="22"/>
      <c r="G52" s="5"/>
      <c r="H52" s="5"/>
      <c r="I52" s="5">
        <v>7</v>
      </c>
      <c r="J52" s="5"/>
      <c r="K52" s="5"/>
      <c r="L52" s="5"/>
      <c r="M52" s="5" t="s">
        <v>265</v>
      </c>
      <c r="N52" s="5" t="s">
        <v>266</v>
      </c>
      <c r="O52" s="4"/>
      <c r="P52" s="23"/>
      <c r="Q52" s="6" t="s">
        <v>68</v>
      </c>
      <c r="R52" s="2" t="s">
        <v>13</v>
      </c>
      <c r="S52" s="24" t="s">
        <v>95</v>
      </c>
      <c r="T52" s="1" t="s">
        <v>18</v>
      </c>
      <c r="U52" s="21"/>
      <c r="V52" s="20"/>
      <c r="W52" s="42"/>
    </row>
    <row r="53" spans="1:23" ht="42" customHeight="1">
      <c r="A53" s="13" t="s">
        <v>11</v>
      </c>
      <c r="D53" s="24" t="s">
        <v>101</v>
      </c>
      <c r="E53" s="9">
        <f t="shared" si="0"/>
        <v>1</v>
      </c>
      <c r="F53" s="22"/>
      <c r="G53" s="5"/>
      <c r="H53" s="5">
        <v>1</v>
      </c>
      <c r="I53" s="5"/>
      <c r="J53" s="39"/>
      <c r="K53" s="39"/>
      <c r="L53" s="18"/>
      <c r="M53" s="6">
        <v>62</v>
      </c>
      <c r="N53" s="18"/>
      <c r="O53" s="18"/>
      <c r="P53" s="23"/>
      <c r="Q53" s="3">
        <v>34700</v>
      </c>
      <c r="R53" s="2" t="s">
        <v>13</v>
      </c>
      <c r="S53" s="24" t="s">
        <v>89</v>
      </c>
      <c r="T53" s="1" t="s">
        <v>69</v>
      </c>
      <c r="U53" s="21"/>
      <c r="V53" s="20"/>
      <c r="W53" s="42"/>
    </row>
    <row r="54" spans="1:23" ht="138" customHeight="1">
      <c r="A54" s="13" t="s">
        <v>11</v>
      </c>
      <c r="B54" s="3"/>
      <c r="C54" s="1"/>
      <c r="D54" s="24" t="s">
        <v>140</v>
      </c>
      <c r="E54" s="9">
        <f t="shared" si="0"/>
        <v>1</v>
      </c>
      <c r="F54" s="22"/>
      <c r="G54" s="5"/>
      <c r="H54" s="5"/>
      <c r="I54" s="5">
        <v>1</v>
      </c>
      <c r="J54" s="5"/>
      <c r="K54" s="5"/>
      <c r="L54" s="5"/>
      <c r="M54" s="5"/>
      <c r="N54" s="5">
        <v>77</v>
      </c>
      <c r="O54" s="18"/>
      <c r="P54" s="23"/>
      <c r="Q54" s="6">
        <v>44000</v>
      </c>
      <c r="R54" s="6" t="s">
        <v>13</v>
      </c>
      <c r="S54" s="24" t="s">
        <v>95</v>
      </c>
      <c r="T54" s="1" t="s">
        <v>18</v>
      </c>
      <c r="U54" s="21"/>
      <c r="V54" s="20"/>
      <c r="W54" s="42"/>
    </row>
    <row r="55" spans="1:23" ht="15.75">
      <c r="A55" s="13"/>
      <c r="B55" s="3"/>
      <c r="C55" s="7"/>
      <c r="D55" s="45" t="s">
        <v>29</v>
      </c>
      <c r="E55" s="9">
        <f t="shared" si="0"/>
        <v>57</v>
      </c>
      <c r="F55" s="22">
        <f>SUM(F8:F18)</f>
        <v>0</v>
      </c>
      <c r="G55" s="22">
        <f>SUM(G8:G18)</f>
        <v>16</v>
      </c>
      <c r="H55" s="22">
        <f>SUM(H8:H18)</f>
        <v>35</v>
      </c>
      <c r="I55" s="22">
        <f>SUM(I8:I18)</f>
        <v>6</v>
      </c>
      <c r="J55" s="22">
        <f>SUM(J8:J18)</f>
        <v>0</v>
      </c>
      <c r="K55" s="9"/>
      <c r="L55" s="5"/>
      <c r="M55" s="5"/>
      <c r="N55" s="5"/>
      <c r="O55" s="6"/>
      <c r="P55" s="4"/>
      <c r="Q55" s="6"/>
      <c r="R55" s="2"/>
      <c r="S55" s="1"/>
      <c r="T55" s="1"/>
      <c r="U55" s="18"/>
      <c r="V55" s="20"/>
    </row>
    <row r="56" spans="1:23" ht="15.75">
      <c r="A56" s="13"/>
      <c r="B56" s="3"/>
      <c r="C56" s="7"/>
      <c r="D56" s="45" t="s">
        <v>30</v>
      </c>
      <c r="E56" s="9">
        <f t="shared" si="0"/>
        <v>264</v>
      </c>
      <c r="F56" s="9">
        <f>SUM(F19:F54)</f>
        <v>0</v>
      </c>
      <c r="G56" s="9">
        <f>SUM(G19:G54)</f>
        <v>88</v>
      </c>
      <c r="H56" s="9">
        <f>SUM(H19:H54)</f>
        <v>78</v>
      </c>
      <c r="I56" s="9">
        <f>SUM(I19:I54)</f>
        <v>92</v>
      </c>
      <c r="J56" s="9">
        <f>SUM(J19:J54)</f>
        <v>6</v>
      </c>
      <c r="K56" s="9"/>
      <c r="L56" s="5"/>
      <c r="M56" s="5"/>
      <c r="N56" s="5"/>
      <c r="O56" s="6"/>
      <c r="P56" s="4"/>
      <c r="Q56" s="6"/>
      <c r="R56" s="2"/>
      <c r="S56" s="1"/>
      <c r="T56" s="1"/>
      <c r="U56" s="18"/>
      <c r="V56" s="20"/>
    </row>
    <row r="57" spans="1:23" ht="15.75">
      <c r="A57" s="13"/>
      <c r="B57" s="3"/>
      <c r="C57" s="7"/>
      <c r="D57" s="45" t="s">
        <v>117</v>
      </c>
      <c r="E57" s="9">
        <f t="shared" si="0"/>
        <v>304</v>
      </c>
      <c r="F57" s="9">
        <f>SUM(F9:F50)</f>
        <v>0</v>
      </c>
      <c r="G57" s="9">
        <f>SUM(G9:G50)</f>
        <v>101</v>
      </c>
      <c r="H57" s="9">
        <f>SUM(H9:H50)</f>
        <v>109</v>
      </c>
      <c r="I57" s="9">
        <f>SUM(I9:I50)</f>
        <v>88</v>
      </c>
      <c r="J57" s="9">
        <f>SUM(J9:J50)</f>
        <v>6</v>
      </c>
      <c r="K57" s="9"/>
      <c r="L57" s="5"/>
      <c r="M57" s="5"/>
      <c r="N57" s="5"/>
      <c r="O57" s="6"/>
      <c r="P57" s="4"/>
      <c r="Q57" s="6"/>
      <c r="R57" s="2"/>
      <c r="S57" s="1"/>
      <c r="T57" s="1"/>
      <c r="U57" s="18"/>
      <c r="V57" s="20"/>
    </row>
    <row r="58" spans="1:23" ht="15.75" customHeight="1">
      <c r="A58" s="13"/>
      <c r="B58" s="3"/>
      <c r="C58" s="7"/>
      <c r="D58" s="87" t="s">
        <v>116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9"/>
      <c r="U58" s="18"/>
      <c r="V58" s="20"/>
    </row>
    <row r="59" spans="1:23" ht="33" customHeight="1">
      <c r="A59" s="13" t="s">
        <v>310</v>
      </c>
      <c r="B59" s="3"/>
      <c r="C59" s="7"/>
      <c r="D59" s="1" t="s">
        <v>311</v>
      </c>
      <c r="E59" s="53">
        <f>F59+G59+H59+I59+J59</f>
        <v>1</v>
      </c>
      <c r="F59" s="53"/>
      <c r="G59" s="54"/>
      <c r="H59" s="54">
        <v>1</v>
      </c>
      <c r="I59" s="54"/>
      <c r="J59" s="54"/>
      <c r="K59" s="54"/>
      <c r="L59" s="54"/>
      <c r="M59" s="54">
        <v>51</v>
      </c>
      <c r="N59" s="54"/>
      <c r="O59" s="54"/>
      <c r="P59" s="54"/>
      <c r="Q59" s="54">
        <v>21500</v>
      </c>
      <c r="R59" s="54" t="s">
        <v>153</v>
      </c>
      <c r="S59" s="54" t="s">
        <v>312</v>
      </c>
      <c r="T59" s="53"/>
      <c r="U59" s="18"/>
      <c r="V59" s="20"/>
    </row>
    <row r="60" spans="1:23" ht="47.25" customHeight="1">
      <c r="A60" s="1" t="s">
        <v>10</v>
      </c>
      <c r="B60" s="1"/>
      <c r="C60" s="1"/>
      <c r="D60" s="1" t="s">
        <v>76</v>
      </c>
      <c r="E60" s="9">
        <f t="shared" ref="E60:E103" si="1">F60+G60+H60+I60+J60</f>
        <v>23</v>
      </c>
      <c r="F60" s="25"/>
      <c r="G60" s="30">
        <v>19</v>
      </c>
      <c r="H60" s="30">
        <v>4</v>
      </c>
      <c r="I60" s="30"/>
      <c r="J60" s="30"/>
      <c r="K60" s="30"/>
      <c r="L60" s="5" t="s">
        <v>78</v>
      </c>
      <c r="M60" s="5" t="s">
        <v>259</v>
      </c>
      <c r="N60" s="5"/>
      <c r="O60" s="4"/>
      <c r="P60" s="29"/>
      <c r="Q60" s="3">
        <v>37000</v>
      </c>
      <c r="R60" s="2" t="s">
        <v>153</v>
      </c>
      <c r="S60" s="24" t="s">
        <v>97</v>
      </c>
      <c r="T60" s="1" t="s">
        <v>26</v>
      </c>
      <c r="U60" s="18"/>
      <c r="V60" s="20"/>
    </row>
    <row r="61" spans="1:23" ht="47.25" customHeight="1">
      <c r="A61" s="19" t="s">
        <v>10</v>
      </c>
      <c r="B61" s="1"/>
      <c r="C61" s="1"/>
      <c r="D61" s="1" t="s">
        <v>255</v>
      </c>
      <c r="E61" s="9">
        <f t="shared" si="1"/>
        <v>32</v>
      </c>
      <c r="F61" s="25"/>
      <c r="G61" s="30">
        <v>18</v>
      </c>
      <c r="H61" s="30">
        <v>14</v>
      </c>
      <c r="I61" s="30"/>
      <c r="J61" s="30"/>
      <c r="K61" s="30"/>
      <c r="L61" s="5" t="s">
        <v>78</v>
      </c>
      <c r="M61" s="5" t="s">
        <v>77</v>
      </c>
      <c r="N61" s="5"/>
      <c r="O61" s="4"/>
      <c r="P61" s="29"/>
      <c r="Q61" s="3" t="s">
        <v>260</v>
      </c>
      <c r="R61" s="2" t="s">
        <v>158</v>
      </c>
      <c r="S61" s="24" t="s">
        <v>97</v>
      </c>
      <c r="T61" s="1" t="s">
        <v>26</v>
      </c>
      <c r="U61" s="18"/>
      <c r="V61" s="20"/>
    </row>
    <row r="62" spans="1:23" ht="47.25" customHeight="1">
      <c r="A62" s="19" t="s">
        <v>10</v>
      </c>
      <c r="B62" s="1"/>
      <c r="C62" s="1"/>
      <c r="D62" s="24" t="s">
        <v>98</v>
      </c>
      <c r="E62" s="9">
        <f t="shared" si="1"/>
        <v>20</v>
      </c>
      <c r="F62" s="25"/>
      <c r="G62" s="26">
        <v>12</v>
      </c>
      <c r="H62" s="26">
        <v>5</v>
      </c>
      <c r="I62" s="26">
        <v>3</v>
      </c>
      <c r="J62" s="27"/>
      <c r="K62" s="27"/>
      <c r="L62" s="5">
        <v>33</v>
      </c>
      <c r="M62" s="5">
        <v>54</v>
      </c>
      <c r="N62" s="5">
        <v>86</v>
      </c>
      <c r="O62" s="5"/>
      <c r="P62" s="24" t="s">
        <v>84</v>
      </c>
      <c r="Q62" s="24">
        <v>32000</v>
      </c>
      <c r="R62" s="24" t="s">
        <v>129</v>
      </c>
      <c r="S62" s="24" t="s">
        <v>99</v>
      </c>
      <c r="T62" s="1"/>
      <c r="U62" s="18"/>
      <c r="V62" s="20"/>
    </row>
    <row r="63" spans="1:23" ht="51" customHeight="1">
      <c r="A63" s="13" t="s">
        <v>11</v>
      </c>
      <c r="B63" s="3"/>
      <c r="C63" s="36"/>
      <c r="D63" s="36" t="s">
        <v>48</v>
      </c>
      <c r="E63" s="9">
        <f t="shared" si="1"/>
        <v>117</v>
      </c>
      <c r="F63" s="25"/>
      <c r="G63" s="31">
        <v>49</v>
      </c>
      <c r="H63" s="31">
        <v>53</v>
      </c>
      <c r="I63" s="31">
        <v>15</v>
      </c>
      <c r="J63" s="31"/>
      <c r="K63" s="31"/>
      <c r="L63" s="6" t="s">
        <v>46</v>
      </c>
      <c r="M63" s="6" t="s">
        <v>58</v>
      </c>
      <c r="N63" s="6">
        <v>78</v>
      </c>
      <c r="O63" s="6"/>
      <c r="P63" s="29">
        <v>42735</v>
      </c>
      <c r="Q63" s="6" t="s">
        <v>291</v>
      </c>
      <c r="R63" s="2" t="s">
        <v>167</v>
      </c>
      <c r="S63" s="1" t="s">
        <v>21</v>
      </c>
      <c r="T63" s="1" t="s">
        <v>22</v>
      </c>
    </row>
    <row r="64" spans="1:23" ht="64.5" customHeight="1">
      <c r="A64" s="13" t="s">
        <v>11</v>
      </c>
      <c r="B64" s="3"/>
      <c r="C64" s="1"/>
      <c r="D64" s="24" t="s">
        <v>120</v>
      </c>
      <c r="E64" s="9">
        <f t="shared" si="1"/>
        <v>4</v>
      </c>
      <c r="F64" s="25"/>
      <c r="G64" s="26"/>
      <c r="H64" s="26">
        <v>4</v>
      </c>
      <c r="I64" s="26"/>
      <c r="J64" s="26"/>
      <c r="K64" s="26"/>
      <c r="L64" s="5"/>
      <c r="M64" s="5" t="s">
        <v>261</v>
      </c>
      <c r="N64" s="18"/>
      <c r="O64" s="18"/>
      <c r="P64" s="24" t="s">
        <v>84</v>
      </c>
      <c r="Q64" s="34" t="s">
        <v>189</v>
      </c>
      <c r="R64" s="2" t="s">
        <v>347</v>
      </c>
      <c r="S64" s="1" t="s">
        <v>55</v>
      </c>
      <c r="T64" s="1" t="s">
        <v>71</v>
      </c>
    </row>
    <row r="65" spans="1:20" ht="66.75" customHeight="1">
      <c r="A65" s="13" t="s">
        <v>11</v>
      </c>
      <c r="B65" s="37"/>
      <c r="C65" s="42"/>
      <c r="D65" s="24" t="s">
        <v>152</v>
      </c>
      <c r="E65" s="9">
        <f t="shared" si="1"/>
        <v>18</v>
      </c>
      <c r="F65" s="25"/>
      <c r="G65" s="26"/>
      <c r="H65" s="26">
        <v>18</v>
      </c>
      <c r="I65" s="26"/>
      <c r="J65" s="26"/>
      <c r="K65" s="26"/>
      <c r="L65" s="5"/>
      <c r="M65" s="5" t="s">
        <v>261</v>
      </c>
      <c r="N65" s="18"/>
      <c r="O65" s="18"/>
      <c r="P65" s="24"/>
      <c r="Q65" s="34" t="s">
        <v>107</v>
      </c>
      <c r="R65" s="2" t="s">
        <v>131</v>
      </c>
      <c r="S65" s="1" t="s">
        <v>55</v>
      </c>
      <c r="T65" s="1" t="s">
        <v>71</v>
      </c>
    </row>
    <row r="66" spans="1:20" ht="51" customHeight="1">
      <c r="A66" s="13" t="s">
        <v>11</v>
      </c>
      <c r="B66" s="3"/>
      <c r="C66" s="7"/>
      <c r="D66" s="1" t="s">
        <v>231</v>
      </c>
      <c r="E66" s="9">
        <f t="shared" si="1"/>
        <v>97</v>
      </c>
      <c r="F66" s="22"/>
      <c r="G66" s="3">
        <v>45</v>
      </c>
      <c r="H66" s="5">
        <v>33</v>
      </c>
      <c r="I66" s="5">
        <v>19</v>
      </c>
      <c r="J66" s="5"/>
      <c r="K66" s="5"/>
      <c r="L66" s="5" t="s">
        <v>44</v>
      </c>
      <c r="M66" s="5" t="s">
        <v>45</v>
      </c>
      <c r="N66" s="5" t="s">
        <v>37</v>
      </c>
      <c r="O66" s="5"/>
      <c r="P66" s="29">
        <v>42735</v>
      </c>
      <c r="Q66" s="34">
        <v>44000</v>
      </c>
      <c r="R66" s="35" t="s">
        <v>131</v>
      </c>
      <c r="S66" s="24" t="s">
        <v>212</v>
      </c>
      <c r="T66" s="1" t="s">
        <v>19</v>
      </c>
    </row>
    <row r="67" spans="1:20" ht="95.25" customHeight="1">
      <c r="A67" s="13" t="s">
        <v>11</v>
      </c>
      <c r="B67" s="3"/>
      <c r="C67" s="7"/>
      <c r="D67" s="1" t="s">
        <v>224</v>
      </c>
      <c r="E67" s="9">
        <f t="shared" si="1"/>
        <v>21</v>
      </c>
      <c r="F67" s="25"/>
      <c r="G67" s="30">
        <v>19</v>
      </c>
      <c r="H67" s="30">
        <v>2</v>
      </c>
      <c r="I67" s="30"/>
      <c r="J67" s="30"/>
      <c r="K67" s="30"/>
      <c r="L67" s="6" t="s">
        <v>264</v>
      </c>
      <c r="M67" s="6">
        <v>55.3</v>
      </c>
      <c r="N67" s="6"/>
      <c r="O67" s="4"/>
      <c r="P67" s="23"/>
      <c r="Q67" s="6" t="s">
        <v>171</v>
      </c>
      <c r="R67" s="2" t="s">
        <v>225</v>
      </c>
      <c r="S67" s="24" t="s">
        <v>95</v>
      </c>
      <c r="T67" s="1" t="s">
        <v>18</v>
      </c>
    </row>
    <row r="68" spans="1:20" ht="95.25" customHeight="1">
      <c r="A68" s="13" t="s">
        <v>11</v>
      </c>
      <c r="B68" s="37"/>
      <c r="C68" s="38"/>
      <c r="D68" s="1" t="s">
        <v>226</v>
      </c>
      <c r="E68" s="9">
        <f t="shared" si="1"/>
        <v>20</v>
      </c>
      <c r="F68" s="25"/>
      <c r="G68" s="30">
        <v>18</v>
      </c>
      <c r="H68" s="30">
        <v>2</v>
      </c>
      <c r="I68" s="30"/>
      <c r="J68" s="30"/>
      <c r="K68" s="30"/>
      <c r="L68" s="6" t="s">
        <v>264</v>
      </c>
      <c r="M68" s="6">
        <v>55.3</v>
      </c>
      <c r="N68" s="6"/>
      <c r="O68" s="4"/>
      <c r="P68" s="23"/>
      <c r="Q68" s="6" t="s">
        <v>171</v>
      </c>
      <c r="R68" s="2" t="s">
        <v>225</v>
      </c>
      <c r="S68" s="24" t="s">
        <v>95</v>
      </c>
      <c r="T68" s="1" t="s">
        <v>18</v>
      </c>
    </row>
    <row r="69" spans="1:20" ht="95.25" customHeight="1">
      <c r="A69" s="13" t="s">
        <v>11</v>
      </c>
      <c r="B69" s="37"/>
      <c r="C69" s="38"/>
      <c r="D69" s="1" t="s">
        <v>227</v>
      </c>
      <c r="E69" s="9">
        <f t="shared" si="1"/>
        <v>22</v>
      </c>
      <c r="F69" s="25"/>
      <c r="G69" s="30">
        <v>20</v>
      </c>
      <c r="H69" s="30">
        <v>2</v>
      </c>
      <c r="I69" s="30"/>
      <c r="J69" s="30"/>
      <c r="K69" s="30"/>
      <c r="L69" s="6" t="s">
        <v>264</v>
      </c>
      <c r="M69" s="6">
        <v>55.3</v>
      </c>
      <c r="N69" s="6"/>
      <c r="O69" s="4"/>
      <c r="P69" s="23"/>
      <c r="Q69" s="6" t="s">
        <v>171</v>
      </c>
      <c r="R69" s="2" t="s">
        <v>225</v>
      </c>
      <c r="S69" s="24" t="s">
        <v>95</v>
      </c>
      <c r="T69" s="1" t="s">
        <v>18</v>
      </c>
    </row>
    <row r="70" spans="1:20" ht="95.25" customHeight="1">
      <c r="A70" s="13" t="s">
        <v>11</v>
      </c>
      <c r="B70" s="37"/>
      <c r="C70" s="38"/>
      <c r="D70" s="1" t="s">
        <v>228</v>
      </c>
      <c r="E70" s="9">
        <f t="shared" si="1"/>
        <v>10</v>
      </c>
      <c r="F70" s="25"/>
      <c r="G70" s="30"/>
      <c r="H70" s="30">
        <v>8</v>
      </c>
      <c r="I70" s="30">
        <v>2</v>
      </c>
      <c r="J70" s="30"/>
      <c r="K70" s="30"/>
      <c r="L70" s="6">
        <v>40.200000000000003</v>
      </c>
      <c r="M70" s="6" t="s">
        <v>267</v>
      </c>
      <c r="N70" s="6">
        <v>75.400000000000006</v>
      </c>
      <c r="O70" s="4"/>
      <c r="P70" s="23"/>
      <c r="Q70" s="6" t="s">
        <v>171</v>
      </c>
      <c r="R70" s="2" t="s">
        <v>229</v>
      </c>
      <c r="S70" s="24" t="s">
        <v>95</v>
      </c>
      <c r="T70" s="1" t="s">
        <v>18</v>
      </c>
    </row>
    <row r="71" spans="1:20" ht="95.25" customHeight="1">
      <c r="A71" s="13" t="s">
        <v>11</v>
      </c>
      <c r="B71" s="37"/>
      <c r="C71" s="38"/>
      <c r="D71" s="1" t="s">
        <v>298</v>
      </c>
      <c r="E71" s="9">
        <f t="shared" si="1"/>
        <v>4</v>
      </c>
      <c r="F71" s="25"/>
      <c r="G71" s="30">
        <v>2</v>
      </c>
      <c r="H71" s="30"/>
      <c r="I71" s="30">
        <v>2</v>
      </c>
      <c r="J71" s="30"/>
      <c r="K71" s="30"/>
      <c r="L71" s="6" t="s">
        <v>109</v>
      </c>
      <c r="M71" s="6"/>
      <c r="N71" s="6"/>
      <c r="O71" s="4"/>
      <c r="P71" s="23"/>
      <c r="Q71" s="6">
        <v>44000</v>
      </c>
      <c r="R71" s="2" t="s">
        <v>131</v>
      </c>
      <c r="S71" s="1" t="s">
        <v>14</v>
      </c>
      <c r="T71" s="1" t="s">
        <v>20</v>
      </c>
    </row>
    <row r="72" spans="1:20" ht="110.25" customHeight="1">
      <c r="A72" s="13" t="s">
        <v>11</v>
      </c>
      <c r="D72" s="24" t="s">
        <v>85</v>
      </c>
      <c r="E72" s="9">
        <f t="shared" si="1"/>
        <v>78</v>
      </c>
      <c r="F72" s="22"/>
      <c r="G72" s="5">
        <v>60</v>
      </c>
      <c r="H72" s="5">
        <v>18</v>
      </c>
      <c r="I72" s="5"/>
      <c r="J72" s="5"/>
      <c r="K72" s="5"/>
      <c r="L72" s="5" t="s">
        <v>109</v>
      </c>
      <c r="M72" s="5" t="s">
        <v>110</v>
      </c>
      <c r="N72" s="5" t="s">
        <v>111</v>
      </c>
      <c r="O72" s="18"/>
      <c r="P72" s="24" t="s">
        <v>86</v>
      </c>
      <c r="Q72" s="24">
        <v>44000</v>
      </c>
      <c r="R72" s="2" t="s">
        <v>131</v>
      </c>
      <c r="S72" s="1" t="s">
        <v>14</v>
      </c>
      <c r="T72" s="1" t="s">
        <v>20</v>
      </c>
    </row>
    <row r="73" spans="1:20" ht="126" customHeight="1">
      <c r="A73" s="13" t="s">
        <v>11</v>
      </c>
      <c r="D73" s="24" t="s">
        <v>233</v>
      </c>
      <c r="E73" s="9">
        <f t="shared" si="1"/>
        <v>117</v>
      </c>
      <c r="F73" s="22"/>
      <c r="G73" s="5">
        <v>72</v>
      </c>
      <c r="H73" s="5">
        <v>35</v>
      </c>
      <c r="I73" s="5">
        <v>10</v>
      </c>
      <c r="J73" s="5"/>
      <c r="K73" s="5"/>
      <c r="L73" s="5">
        <v>40</v>
      </c>
      <c r="M73" s="5" t="s">
        <v>108</v>
      </c>
      <c r="N73" s="5">
        <v>90</v>
      </c>
      <c r="O73" s="5"/>
      <c r="P73" s="24" t="s">
        <v>88</v>
      </c>
      <c r="Q73" s="34">
        <v>44000</v>
      </c>
      <c r="R73" s="35" t="s">
        <v>232</v>
      </c>
      <c r="S73" s="24" t="s">
        <v>212</v>
      </c>
      <c r="T73" s="1" t="s">
        <v>19</v>
      </c>
    </row>
    <row r="74" spans="1:20" ht="63" customHeight="1">
      <c r="A74" s="13" t="s">
        <v>11</v>
      </c>
      <c r="D74" s="24" t="s">
        <v>258</v>
      </c>
      <c r="E74" s="9">
        <f t="shared" si="1"/>
        <v>216</v>
      </c>
      <c r="F74" s="22">
        <v>36</v>
      </c>
      <c r="G74" s="5">
        <v>144</v>
      </c>
      <c r="H74" s="5">
        <v>36</v>
      </c>
      <c r="I74" s="5"/>
      <c r="J74" s="5"/>
      <c r="K74" s="5">
        <v>24</v>
      </c>
      <c r="L74" s="5" t="s">
        <v>236</v>
      </c>
      <c r="M74" s="6" t="s">
        <v>75</v>
      </c>
      <c r="N74" s="6">
        <v>83</v>
      </c>
      <c r="O74" s="5"/>
      <c r="P74" s="24"/>
      <c r="Q74" s="24" t="s">
        <v>115</v>
      </c>
      <c r="R74" s="35" t="s">
        <v>225</v>
      </c>
      <c r="S74" s="24" t="s">
        <v>89</v>
      </c>
      <c r="T74" s="1" t="s">
        <v>69</v>
      </c>
    </row>
    <row r="75" spans="1:20" ht="156" customHeight="1">
      <c r="A75" s="13" t="s">
        <v>11</v>
      </c>
      <c r="D75" s="1" t="s">
        <v>134</v>
      </c>
      <c r="E75" s="9">
        <f t="shared" si="1"/>
        <v>97</v>
      </c>
      <c r="F75" s="22"/>
      <c r="G75" s="5">
        <v>52</v>
      </c>
      <c r="H75" s="5">
        <v>30</v>
      </c>
      <c r="I75" s="5">
        <v>15</v>
      </c>
      <c r="J75" s="5"/>
      <c r="K75" s="5"/>
      <c r="L75" s="5" t="s">
        <v>65</v>
      </c>
      <c r="M75" s="5" t="s">
        <v>66</v>
      </c>
      <c r="N75" s="5" t="s">
        <v>67</v>
      </c>
      <c r="O75" s="18"/>
      <c r="P75" s="24"/>
      <c r="Q75" s="6" t="s">
        <v>166</v>
      </c>
      <c r="R75" s="43" t="s">
        <v>113</v>
      </c>
      <c r="S75" s="24" t="s">
        <v>159</v>
      </c>
      <c r="T75" s="1"/>
    </row>
    <row r="76" spans="1:20" ht="165.75" customHeight="1">
      <c r="A76" s="13" t="s">
        <v>11</v>
      </c>
      <c r="D76" s="1" t="s">
        <v>135</v>
      </c>
      <c r="E76" s="9">
        <f t="shared" si="1"/>
        <v>97</v>
      </c>
      <c r="F76" s="22"/>
      <c r="G76" s="5">
        <v>52</v>
      </c>
      <c r="H76" s="5">
        <v>30</v>
      </c>
      <c r="I76" s="5">
        <v>15</v>
      </c>
      <c r="J76" s="5"/>
      <c r="K76" s="5"/>
      <c r="L76" s="5" t="s">
        <v>65</v>
      </c>
      <c r="M76" s="5" t="s">
        <v>66</v>
      </c>
      <c r="N76" s="5" t="s">
        <v>67</v>
      </c>
      <c r="O76" s="18"/>
      <c r="P76" s="24"/>
      <c r="Q76" s="6" t="s">
        <v>166</v>
      </c>
      <c r="R76" s="43" t="s">
        <v>113</v>
      </c>
      <c r="S76" s="24" t="s">
        <v>159</v>
      </c>
      <c r="T76" s="1"/>
    </row>
    <row r="77" spans="1:20" ht="81.75" customHeight="1">
      <c r="A77" s="93" t="s">
        <v>11</v>
      </c>
      <c r="D77" s="95" t="s">
        <v>151</v>
      </c>
      <c r="E77" s="9">
        <f t="shared" si="1"/>
        <v>8</v>
      </c>
      <c r="F77" s="22"/>
      <c r="G77" s="5"/>
      <c r="H77" s="5"/>
      <c r="I77" s="5">
        <v>8</v>
      </c>
      <c r="J77" s="5"/>
      <c r="K77" s="5"/>
      <c r="L77" s="5">
        <v>37</v>
      </c>
      <c r="M77" s="5">
        <v>58.5</v>
      </c>
      <c r="N77" s="5" t="s">
        <v>266</v>
      </c>
      <c r="O77" s="18"/>
      <c r="P77" s="24" t="s">
        <v>96</v>
      </c>
      <c r="Q77" s="6" t="s">
        <v>68</v>
      </c>
      <c r="R77" s="46" t="s">
        <v>324</v>
      </c>
      <c r="S77" s="97" t="s">
        <v>95</v>
      </c>
      <c r="T77" s="28" t="s">
        <v>18</v>
      </c>
    </row>
    <row r="78" spans="1:20" ht="111.75" customHeight="1">
      <c r="A78" s="94"/>
      <c r="D78" s="96"/>
      <c r="E78" s="9">
        <f t="shared" si="1"/>
        <v>7</v>
      </c>
      <c r="F78" s="22"/>
      <c r="G78" s="5"/>
      <c r="H78" s="5">
        <v>7</v>
      </c>
      <c r="I78" s="5"/>
      <c r="J78" s="5"/>
      <c r="K78" s="5"/>
      <c r="L78" s="2">
        <v>44.2</v>
      </c>
      <c r="M78" s="2" t="s">
        <v>282</v>
      </c>
      <c r="N78" s="5">
        <v>81.599999999999994</v>
      </c>
      <c r="O78" s="18"/>
      <c r="P78" s="24"/>
      <c r="Q78" s="6" t="s">
        <v>162</v>
      </c>
      <c r="R78" s="47"/>
      <c r="S78" s="98"/>
      <c r="T78" s="10"/>
    </row>
    <row r="79" spans="1:20" ht="174.75" customHeight="1">
      <c r="A79" s="13" t="s">
        <v>11</v>
      </c>
      <c r="D79" s="24" t="s">
        <v>139</v>
      </c>
      <c r="E79" s="9">
        <f t="shared" si="1"/>
        <v>13</v>
      </c>
      <c r="F79" s="22"/>
      <c r="G79" s="5"/>
      <c r="H79" s="5"/>
      <c r="I79" s="5">
        <v>13</v>
      </c>
      <c r="J79" s="5"/>
      <c r="K79" s="5"/>
      <c r="L79" s="5"/>
      <c r="M79" s="5"/>
      <c r="N79" s="5">
        <v>81.7</v>
      </c>
      <c r="O79" s="18"/>
      <c r="P79" s="24"/>
      <c r="Q79" s="6">
        <v>44000</v>
      </c>
      <c r="R79" s="43" t="s">
        <v>323</v>
      </c>
      <c r="S79" s="24" t="s">
        <v>95</v>
      </c>
      <c r="T79" s="1" t="s">
        <v>18</v>
      </c>
    </row>
    <row r="80" spans="1:20" ht="63" customHeight="1">
      <c r="A80" s="13" t="s">
        <v>11</v>
      </c>
      <c r="D80" s="24" t="s">
        <v>90</v>
      </c>
      <c r="E80" s="9">
        <f t="shared" si="1"/>
        <v>17</v>
      </c>
      <c r="F80" s="22"/>
      <c r="G80" s="5"/>
      <c r="H80" s="5">
        <v>17</v>
      </c>
      <c r="I80" s="5"/>
      <c r="J80" s="5"/>
      <c r="K80" s="5"/>
      <c r="L80" s="18"/>
      <c r="M80" s="6" t="s">
        <v>256</v>
      </c>
      <c r="N80" s="18"/>
      <c r="O80" s="18"/>
      <c r="P80" s="24" t="s">
        <v>84</v>
      </c>
      <c r="Q80" s="24" t="s">
        <v>257</v>
      </c>
      <c r="R80" s="35" t="s">
        <v>324</v>
      </c>
      <c r="S80" s="24" t="s">
        <v>89</v>
      </c>
      <c r="T80" s="1" t="s">
        <v>69</v>
      </c>
    </row>
    <row r="81" spans="1:20" ht="98.25" customHeight="1">
      <c r="A81" s="13" t="s">
        <v>11</v>
      </c>
      <c r="B81" s="3"/>
      <c r="C81" s="1"/>
      <c r="D81" s="24" t="s">
        <v>87</v>
      </c>
      <c r="E81" s="9">
        <f t="shared" si="1"/>
        <v>108</v>
      </c>
      <c r="F81" s="22"/>
      <c r="G81" s="5">
        <v>82</v>
      </c>
      <c r="H81" s="5">
        <v>23</v>
      </c>
      <c r="I81" s="5">
        <v>3</v>
      </c>
      <c r="J81" s="5"/>
      <c r="K81" s="5"/>
      <c r="L81" s="5" t="s">
        <v>109</v>
      </c>
      <c r="M81" s="5" t="s">
        <v>110</v>
      </c>
      <c r="N81" s="5" t="s">
        <v>111</v>
      </c>
      <c r="O81" s="18"/>
      <c r="P81" s="24" t="s">
        <v>86</v>
      </c>
      <c r="Q81" s="24" t="s">
        <v>112</v>
      </c>
      <c r="R81" s="2" t="s">
        <v>324</v>
      </c>
      <c r="S81" s="1" t="s">
        <v>14</v>
      </c>
      <c r="T81" s="1" t="s">
        <v>20</v>
      </c>
    </row>
    <row r="82" spans="1:20" ht="132" customHeight="1">
      <c r="A82" s="13" t="s">
        <v>11</v>
      </c>
      <c r="B82" s="3"/>
      <c r="C82" s="1"/>
      <c r="D82" s="24" t="s">
        <v>119</v>
      </c>
      <c r="E82" s="9">
        <f t="shared" si="1"/>
        <v>22</v>
      </c>
      <c r="F82" s="22"/>
      <c r="G82" s="5">
        <v>7</v>
      </c>
      <c r="H82" s="5">
        <v>7</v>
      </c>
      <c r="I82" s="5">
        <v>8</v>
      </c>
      <c r="J82" s="5"/>
      <c r="K82" s="5"/>
      <c r="L82" s="5" t="s">
        <v>121</v>
      </c>
      <c r="M82" s="5" t="s">
        <v>122</v>
      </c>
      <c r="N82" s="5" t="s">
        <v>123</v>
      </c>
      <c r="O82" s="18"/>
      <c r="P82" s="24"/>
      <c r="Q82" s="24" t="s">
        <v>165</v>
      </c>
      <c r="R82" s="2" t="s">
        <v>129</v>
      </c>
      <c r="S82" s="1" t="s">
        <v>118</v>
      </c>
      <c r="T82" s="1" t="s">
        <v>130</v>
      </c>
    </row>
    <row r="83" spans="1:20" ht="178.5" customHeight="1">
      <c r="A83" s="13" t="s">
        <v>11</v>
      </c>
      <c r="B83" s="3"/>
      <c r="C83" s="1"/>
      <c r="D83" s="24" t="s">
        <v>125</v>
      </c>
      <c r="E83" s="9">
        <f t="shared" si="1"/>
        <v>57</v>
      </c>
      <c r="F83" s="22"/>
      <c r="G83" s="5">
        <v>21</v>
      </c>
      <c r="H83" s="5">
        <v>21</v>
      </c>
      <c r="I83" s="5">
        <v>15</v>
      </c>
      <c r="J83" s="5"/>
      <c r="K83" s="5"/>
      <c r="L83" s="5" t="s">
        <v>121</v>
      </c>
      <c r="M83" s="5" t="s">
        <v>122</v>
      </c>
      <c r="N83" s="5" t="s">
        <v>123</v>
      </c>
      <c r="O83" s="18"/>
      <c r="P83" s="24"/>
      <c r="Q83" s="6" t="s">
        <v>278</v>
      </c>
      <c r="R83" s="2" t="s">
        <v>230</v>
      </c>
      <c r="S83" s="1" t="s">
        <v>124</v>
      </c>
      <c r="T83" s="1" t="s">
        <v>185</v>
      </c>
    </row>
    <row r="84" spans="1:20" ht="162" customHeight="1">
      <c r="A84" s="13" t="s">
        <v>11</v>
      </c>
      <c r="B84" s="3"/>
      <c r="C84" s="1"/>
      <c r="D84" s="24" t="s">
        <v>126</v>
      </c>
      <c r="E84" s="9">
        <f t="shared" si="1"/>
        <v>70</v>
      </c>
      <c r="F84" s="22"/>
      <c r="G84" s="5">
        <v>32</v>
      </c>
      <c r="H84" s="5">
        <v>24</v>
      </c>
      <c r="I84" s="5">
        <v>14</v>
      </c>
      <c r="J84" s="5"/>
      <c r="K84" s="5"/>
      <c r="L84" s="5" t="s">
        <v>121</v>
      </c>
      <c r="M84" s="5" t="s">
        <v>122</v>
      </c>
      <c r="N84" s="5" t="s">
        <v>123</v>
      </c>
      <c r="O84" s="18"/>
      <c r="P84" s="24"/>
      <c r="Q84" s="6" t="s">
        <v>278</v>
      </c>
      <c r="R84" s="2" t="s">
        <v>225</v>
      </c>
      <c r="S84" s="1" t="s">
        <v>124</v>
      </c>
      <c r="T84" s="1" t="s">
        <v>185</v>
      </c>
    </row>
    <row r="85" spans="1:20" ht="175.5" customHeight="1">
      <c r="A85" s="13" t="s">
        <v>11</v>
      </c>
      <c r="B85" s="3"/>
      <c r="C85" s="1"/>
      <c r="D85" s="24" t="s">
        <v>127</v>
      </c>
      <c r="E85" s="9">
        <f t="shared" si="1"/>
        <v>31</v>
      </c>
      <c r="F85" s="22"/>
      <c r="G85" s="5">
        <v>13</v>
      </c>
      <c r="H85" s="5">
        <v>10</v>
      </c>
      <c r="I85" s="5">
        <v>8</v>
      </c>
      <c r="J85" s="5"/>
      <c r="K85" s="5"/>
      <c r="L85" s="5" t="s">
        <v>154</v>
      </c>
      <c r="M85" s="5" t="s">
        <v>155</v>
      </c>
      <c r="N85" s="5" t="s">
        <v>156</v>
      </c>
      <c r="O85" s="18"/>
      <c r="P85" s="24"/>
      <c r="Q85" s="6" t="s">
        <v>278</v>
      </c>
      <c r="R85" s="2" t="s">
        <v>225</v>
      </c>
      <c r="S85" s="1" t="s">
        <v>124</v>
      </c>
      <c r="T85" s="1" t="s">
        <v>185</v>
      </c>
    </row>
    <row r="86" spans="1:20" ht="172.5" customHeight="1">
      <c r="A86" s="13" t="s">
        <v>11</v>
      </c>
      <c r="B86" s="3"/>
      <c r="C86" s="1"/>
      <c r="D86" s="24" t="s">
        <v>128</v>
      </c>
      <c r="E86" s="9">
        <f t="shared" si="1"/>
        <v>25</v>
      </c>
      <c r="F86" s="22"/>
      <c r="G86" s="5">
        <v>12</v>
      </c>
      <c r="H86" s="5">
        <v>3</v>
      </c>
      <c r="I86" s="5">
        <v>10</v>
      </c>
      <c r="J86" s="5"/>
      <c r="K86" s="5"/>
      <c r="L86" s="5" t="s">
        <v>121</v>
      </c>
      <c r="M86" s="5" t="s">
        <v>122</v>
      </c>
      <c r="N86" s="5" t="s">
        <v>123</v>
      </c>
      <c r="O86" s="18"/>
      <c r="P86" s="24"/>
      <c r="Q86" s="6" t="s">
        <v>278</v>
      </c>
      <c r="R86" s="2" t="s">
        <v>225</v>
      </c>
      <c r="S86" s="1" t="s">
        <v>124</v>
      </c>
      <c r="T86" s="1" t="s">
        <v>185</v>
      </c>
    </row>
    <row r="87" spans="1:20" ht="180" customHeight="1">
      <c r="A87" s="13" t="s">
        <v>11</v>
      </c>
      <c r="B87" s="3"/>
      <c r="C87" s="1"/>
      <c r="D87" s="24" t="s">
        <v>132</v>
      </c>
      <c r="E87" s="9">
        <f t="shared" si="1"/>
        <v>54</v>
      </c>
      <c r="F87" s="22"/>
      <c r="G87" s="5">
        <v>16</v>
      </c>
      <c r="H87" s="5">
        <v>9</v>
      </c>
      <c r="I87" s="5">
        <v>29</v>
      </c>
      <c r="J87" s="5"/>
      <c r="K87" s="5"/>
      <c r="L87" s="5" t="s">
        <v>319</v>
      </c>
      <c r="M87" s="5" t="s">
        <v>320</v>
      </c>
      <c r="N87" s="5" t="s">
        <v>321</v>
      </c>
      <c r="O87" s="18"/>
      <c r="P87" s="24"/>
      <c r="Q87" s="6" t="s">
        <v>322</v>
      </c>
      <c r="R87" s="2" t="s">
        <v>131</v>
      </c>
      <c r="S87" s="24" t="s">
        <v>95</v>
      </c>
      <c r="T87" s="1" t="s">
        <v>18</v>
      </c>
    </row>
    <row r="88" spans="1:20" ht="177" customHeight="1">
      <c r="A88" s="13" t="s">
        <v>11</v>
      </c>
      <c r="B88" s="3"/>
      <c r="C88" s="1"/>
      <c r="D88" s="24" t="s">
        <v>133</v>
      </c>
      <c r="E88" s="9">
        <f t="shared" si="1"/>
        <v>68</v>
      </c>
      <c r="F88" s="22"/>
      <c r="G88" s="5">
        <v>30</v>
      </c>
      <c r="H88" s="5">
        <v>6</v>
      </c>
      <c r="I88" s="5">
        <v>32</v>
      </c>
      <c r="J88" s="5"/>
      <c r="K88" s="5"/>
      <c r="L88" s="5" t="s">
        <v>319</v>
      </c>
      <c r="M88" s="5" t="s">
        <v>320</v>
      </c>
      <c r="N88" s="5" t="s">
        <v>321</v>
      </c>
      <c r="O88" s="18"/>
      <c r="P88" s="24"/>
      <c r="Q88" s="6" t="s">
        <v>322</v>
      </c>
      <c r="R88" s="2" t="s">
        <v>131</v>
      </c>
      <c r="S88" s="24" t="s">
        <v>95</v>
      </c>
      <c r="T88" s="1" t="s">
        <v>18</v>
      </c>
    </row>
    <row r="89" spans="1:20" ht="162.75" customHeight="1">
      <c r="A89" s="13" t="s">
        <v>11</v>
      </c>
      <c r="D89" s="24" t="s">
        <v>92</v>
      </c>
      <c r="E89" s="9">
        <f t="shared" si="1"/>
        <v>31</v>
      </c>
      <c r="F89" s="22"/>
      <c r="G89" s="5">
        <v>13</v>
      </c>
      <c r="H89" s="5">
        <v>12</v>
      </c>
      <c r="I89" s="5">
        <v>6</v>
      </c>
      <c r="J89" s="5"/>
      <c r="K89" s="5"/>
      <c r="L89" s="5">
        <v>43</v>
      </c>
      <c r="M89" s="5" t="s">
        <v>64</v>
      </c>
      <c r="N89" s="5">
        <v>85</v>
      </c>
      <c r="O89" s="18"/>
      <c r="P89" s="24" t="s">
        <v>91</v>
      </c>
      <c r="Q89" s="6" t="s">
        <v>287</v>
      </c>
      <c r="R89" s="2" t="s">
        <v>296</v>
      </c>
      <c r="S89" s="1" t="s">
        <v>80</v>
      </c>
      <c r="T89" s="1" t="s">
        <v>81</v>
      </c>
    </row>
    <row r="90" spans="1:20" ht="128.25" customHeight="1">
      <c r="A90" s="13" t="s">
        <v>11</v>
      </c>
      <c r="D90" s="24" t="s">
        <v>286</v>
      </c>
      <c r="E90" s="9">
        <f t="shared" si="1"/>
        <v>4</v>
      </c>
      <c r="F90" s="22"/>
      <c r="G90" s="5">
        <v>1</v>
      </c>
      <c r="H90" s="5">
        <v>2</v>
      </c>
      <c r="I90" s="5">
        <v>1</v>
      </c>
      <c r="J90" s="5"/>
      <c r="K90" s="5"/>
      <c r="L90" s="5"/>
      <c r="M90" s="5">
        <v>63</v>
      </c>
      <c r="N90" s="5"/>
      <c r="O90" s="18"/>
      <c r="P90" s="24"/>
      <c r="Q90" s="6" t="s">
        <v>316</v>
      </c>
      <c r="R90" s="2" t="s">
        <v>348</v>
      </c>
      <c r="S90" s="1" t="s">
        <v>79</v>
      </c>
      <c r="T90" s="1" t="s">
        <v>149</v>
      </c>
    </row>
    <row r="91" spans="1:20" ht="132" customHeight="1">
      <c r="A91" s="13" t="s">
        <v>11</v>
      </c>
      <c r="D91" s="24" t="s">
        <v>94</v>
      </c>
      <c r="E91" s="9">
        <f t="shared" si="1"/>
        <v>9</v>
      </c>
      <c r="F91" s="22"/>
      <c r="G91" s="5">
        <v>6</v>
      </c>
      <c r="H91" s="5">
        <v>1</v>
      </c>
      <c r="I91" s="5">
        <v>2</v>
      </c>
      <c r="J91" s="5"/>
      <c r="K91" s="5"/>
      <c r="L91" s="5" t="s">
        <v>201</v>
      </c>
      <c r="M91" s="5"/>
      <c r="N91" s="5">
        <v>85</v>
      </c>
      <c r="O91" s="18"/>
      <c r="P91" s="24" t="s">
        <v>93</v>
      </c>
      <c r="Q91" s="6" t="s">
        <v>316</v>
      </c>
      <c r="R91" s="2" t="s">
        <v>213</v>
      </c>
      <c r="S91" s="1" t="s">
        <v>79</v>
      </c>
      <c r="T91" s="1" t="s">
        <v>149</v>
      </c>
    </row>
    <row r="92" spans="1:20" ht="97.5" customHeight="1">
      <c r="A92" s="13" t="s">
        <v>11</v>
      </c>
      <c r="D92" s="1" t="s">
        <v>327</v>
      </c>
      <c r="E92" s="9">
        <f t="shared" si="1"/>
        <v>21</v>
      </c>
      <c r="F92" s="22"/>
      <c r="G92" s="5">
        <v>4</v>
      </c>
      <c r="H92" s="5">
        <v>15</v>
      </c>
      <c r="I92" s="5">
        <v>2</v>
      </c>
      <c r="J92" s="5"/>
      <c r="K92" s="5"/>
      <c r="L92" s="6" t="s">
        <v>264</v>
      </c>
      <c r="M92" s="6">
        <v>55.3</v>
      </c>
      <c r="N92" s="5" t="s">
        <v>321</v>
      </c>
      <c r="O92" s="18"/>
      <c r="P92" s="24"/>
      <c r="Q92" s="6" t="s">
        <v>171</v>
      </c>
      <c r="R92" s="43" t="s">
        <v>229</v>
      </c>
      <c r="S92" s="24" t="s">
        <v>95</v>
      </c>
      <c r="T92" s="1" t="s">
        <v>18</v>
      </c>
    </row>
    <row r="93" spans="1:20" ht="98.25" customHeight="1">
      <c r="A93" s="13" t="s">
        <v>11</v>
      </c>
      <c r="D93" s="1" t="s">
        <v>328</v>
      </c>
      <c r="E93" s="9">
        <f t="shared" si="1"/>
        <v>20</v>
      </c>
      <c r="F93" s="22"/>
      <c r="G93" s="5">
        <v>3</v>
      </c>
      <c r="H93" s="5">
        <v>15</v>
      </c>
      <c r="I93" s="5">
        <v>2</v>
      </c>
      <c r="J93" s="5"/>
      <c r="K93" s="5"/>
      <c r="L93" s="6" t="s">
        <v>330</v>
      </c>
      <c r="M93" s="6">
        <v>56.3</v>
      </c>
      <c r="N93" s="5" t="s">
        <v>331</v>
      </c>
      <c r="O93" s="18"/>
      <c r="P93" s="24"/>
      <c r="Q93" s="6" t="s">
        <v>334</v>
      </c>
      <c r="R93" s="43" t="s">
        <v>229</v>
      </c>
      <c r="S93" s="24" t="s">
        <v>95</v>
      </c>
      <c r="T93" s="1" t="s">
        <v>18</v>
      </c>
    </row>
    <row r="94" spans="1:20" ht="95.25" customHeight="1">
      <c r="A94" s="13" t="s">
        <v>11</v>
      </c>
      <c r="D94" s="1" t="s">
        <v>329</v>
      </c>
      <c r="E94" s="9">
        <f t="shared" si="1"/>
        <v>21</v>
      </c>
      <c r="F94" s="22"/>
      <c r="G94" s="5">
        <v>3</v>
      </c>
      <c r="H94" s="5">
        <v>16</v>
      </c>
      <c r="I94" s="5">
        <v>2</v>
      </c>
      <c r="J94" s="5"/>
      <c r="K94" s="5"/>
      <c r="L94" s="6" t="s">
        <v>332</v>
      </c>
      <c r="M94" s="6">
        <v>57.3</v>
      </c>
      <c r="N94" s="5" t="s">
        <v>333</v>
      </c>
      <c r="O94" s="18"/>
      <c r="P94" s="24"/>
      <c r="Q94" s="6" t="s">
        <v>335</v>
      </c>
      <c r="R94" s="43" t="s">
        <v>131</v>
      </c>
      <c r="S94" s="24" t="s">
        <v>95</v>
      </c>
      <c r="T94" s="1" t="s">
        <v>18</v>
      </c>
    </row>
    <row r="95" spans="1:20" ht="99" customHeight="1">
      <c r="A95" s="13" t="s">
        <v>11</v>
      </c>
      <c r="D95" s="24" t="s">
        <v>174</v>
      </c>
      <c r="E95" s="9">
        <f t="shared" si="1"/>
        <v>33</v>
      </c>
      <c r="F95" s="22">
        <v>18</v>
      </c>
      <c r="G95" s="5">
        <v>10</v>
      </c>
      <c r="H95" s="5"/>
      <c r="I95" s="5">
        <v>5</v>
      </c>
      <c r="J95" s="5"/>
      <c r="K95" s="5" t="s">
        <v>207</v>
      </c>
      <c r="L95" s="5" t="s">
        <v>208</v>
      </c>
      <c r="M95" s="5" t="s">
        <v>177</v>
      </c>
      <c r="N95" s="5">
        <v>98</v>
      </c>
      <c r="O95" s="18"/>
      <c r="P95" s="24"/>
      <c r="Q95" s="6">
        <v>44000</v>
      </c>
      <c r="R95" s="2" t="s">
        <v>131</v>
      </c>
      <c r="S95" s="1" t="s">
        <v>178</v>
      </c>
      <c r="T95" s="1" t="s">
        <v>179</v>
      </c>
    </row>
    <row r="96" spans="1:20" ht="99.75" customHeight="1">
      <c r="A96" s="13" t="s">
        <v>11</v>
      </c>
      <c r="D96" s="24" t="s">
        <v>175</v>
      </c>
      <c r="E96" s="9">
        <f t="shared" si="1"/>
        <v>126</v>
      </c>
      <c r="F96" s="22">
        <v>42</v>
      </c>
      <c r="G96" s="5">
        <v>28</v>
      </c>
      <c r="H96" s="5">
        <v>42</v>
      </c>
      <c r="I96" s="5">
        <v>14</v>
      </c>
      <c r="J96" s="5"/>
      <c r="K96" s="5" t="s">
        <v>203</v>
      </c>
      <c r="L96" s="5" t="s">
        <v>204</v>
      </c>
      <c r="M96" s="5" t="s">
        <v>180</v>
      </c>
      <c r="N96" s="5">
        <v>95</v>
      </c>
      <c r="O96" s="18"/>
      <c r="P96" s="24"/>
      <c r="Q96" s="6" t="s">
        <v>115</v>
      </c>
      <c r="R96" s="2" t="s">
        <v>131</v>
      </c>
      <c r="S96" s="1" t="s">
        <v>178</v>
      </c>
      <c r="T96" s="1" t="s">
        <v>179</v>
      </c>
    </row>
    <row r="97" spans="1:20" ht="114.75" customHeight="1">
      <c r="A97" s="13" t="s">
        <v>11</v>
      </c>
      <c r="D97" s="24" t="s">
        <v>176</v>
      </c>
      <c r="E97" s="9">
        <f t="shared" si="1"/>
        <v>96</v>
      </c>
      <c r="F97" s="22">
        <v>36</v>
      </c>
      <c r="G97" s="5"/>
      <c r="H97" s="5">
        <v>36</v>
      </c>
      <c r="I97" s="5">
        <v>24</v>
      </c>
      <c r="J97" s="5"/>
      <c r="K97" s="5" t="s">
        <v>203</v>
      </c>
      <c r="L97" s="5" t="s">
        <v>205</v>
      </c>
      <c r="M97" s="5" t="s">
        <v>181</v>
      </c>
      <c r="N97" s="5" t="s">
        <v>182</v>
      </c>
      <c r="O97" s="18"/>
      <c r="P97" s="24"/>
      <c r="Q97" s="6" t="s">
        <v>115</v>
      </c>
      <c r="R97" s="2" t="s">
        <v>131</v>
      </c>
      <c r="S97" s="1" t="s">
        <v>178</v>
      </c>
      <c r="T97" s="1" t="s">
        <v>179</v>
      </c>
    </row>
    <row r="98" spans="1:20" ht="162" customHeight="1">
      <c r="A98" s="57" t="s">
        <v>11</v>
      </c>
      <c r="D98" s="58" t="s">
        <v>183</v>
      </c>
      <c r="E98" s="9">
        <f t="shared" si="1"/>
        <v>14</v>
      </c>
      <c r="F98" s="22"/>
      <c r="G98" s="5">
        <v>5</v>
      </c>
      <c r="H98" s="5">
        <v>1</v>
      </c>
      <c r="I98" s="5">
        <v>8</v>
      </c>
      <c r="J98" s="5"/>
      <c r="K98" s="44">
        <v>32</v>
      </c>
      <c r="L98" s="33" t="s">
        <v>206</v>
      </c>
      <c r="M98" s="44" t="s">
        <v>184</v>
      </c>
      <c r="N98" s="44">
        <v>107</v>
      </c>
      <c r="O98" s="48"/>
      <c r="P98" s="24"/>
      <c r="Q98" s="41">
        <v>44000</v>
      </c>
      <c r="R98" s="44" t="s">
        <v>131</v>
      </c>
      <c r="S98" s="1" t="s">
        <v>254</v>
      </c>
      <c r="T98" s="1" t="s">
        <v>281</v>
      </c>
    </row>
    <row r="99" spans="1:20" ht="119.25" customHeight="1">
      <c r="A99" s="13" t="s">
        <v>11</v>
      </c>
      <c r="D99" s="24" t="s">
        <v>186</v>
      </c>
      <c r="E99" s="9">
        <f t="shared" si="1"/>
        <v>17</v>
      </c>
      <c r="F99" s="22"/>
      <c r="G99" s="5">
        <v>8</v>
      </c>
      <c r="H99" s="5">
        <v>1</v>
      </c>
      <c r="I99" s="5">
        <v>8</v>
      </c>
      <c r="J99" s="5"/>
      <c r="K99" s="5"/>
      <c r="L99" s="5">
        <v>55</v>
      </c>
      <c r="M99" s="5" t="s">
        <v>187</v>
      </c>
      <c r="N99" s="5" t="s">
        <v>188</v>
      </c>
      <c r="O99" s="18"/>
      <c r="P99" s="24"/>
      <c r="Q99" s="6" t="s">
        <v>278</v>
      </c>
      <c r="R99" s="2" t="s">
        <v>229</v>
      </c>
      <c r="S99" s="1" t="s">
        <v>124</v>
      </c>
      <c r="T99" s="1" t="s">
        <v>185</v>
      </c>
    </row>
    <row r="100" spans="1:20" ht="68.25" customHeight="1">
      <c r="A100" s="13" t="s">
        <v>11</v>
      </c>
      <c r="D100" s="24" t="s">
        <v>240</v>
      </c>
      <c r="E100" s="9">
        <f t="shared" si="1"/>
        <v>12</v>
      </c>
      <c r="F100" s="22"/>
      <c r="G100" s="5">
        <v>8</v>
      </c>
      <c r="H100" s="5">
        <v>4</v>
      </c>
      <c r="I100" s="5"/>
      <c r="J100" s="5"/>
      <c r="K100" s="5"/>
      <c r="L100" s="5">
        <v>43</v>
      </c>
      <c r="M100" s="5">
        <v>63</v>
      </c>
      <c r="N100" s="5">
        <v>85</v>
      </c>
      <c r="O100" s="18"/>
      <c r="P100" s="24"/>
      <c r="Q100" s="6">
        <v>52000</v>
      </c>
      <c r="R100" s="2" t="s">
        <v>131</v>
      </c>
      <c r="S100" s="1" t="s">
        <v>235</v>
      </c>
      <c r="T100" s="1"/>
    </row>
    <row r="101" spans="1:20" ht="15.75">
      <c r="A101" s="13"/>
      <c r="B101" s="3"/>
      <c r="C101" s="7"/>
      <c r="D101" s="45" t="s">
        <v>136</v>
      </c>
      <c r="E101" s="9">
        <f t="shared" si="1"/>
        <v>76</v>
      </c>
      <c r="F101" s="1">
        <f>SUM(F59:F62)</f>
        <v>0</v>
      </c>
      <c r="G101" s="1">
        <f>SUM(G59:G62)</f>
        <v>49</v>
      </c>
      <c r="H101" s="1">
        <f>SUM(H59:H62)</f>
        <v>24</v>
      </c>
      <c r="I101" s="1">
        <f>SUM(I59:I62)</f>
        <v>3</v>
      </c>
      <c r="J101" s="1">
        <f>SUM(J59:J62)</f>
        <v>0</v>
      </c>
      <c r="K101" s="22"/>
      <c r="L101" s="5"/>
      <c r="M101" s="5"/>
      <c r="N101" s="5"/>
      <c r="O101" s="6"/>
      <c r="P101" s="4"/>
      <c r="Q101" s="6"/>
      <c r="R101" s="2"/>
      <c r="S101" s="1"/>
      <c r="T101" s="1"/>
    </row>
    <row r="102" spans="1:20" ht="31.5">
      <c r="A102" s="13"/>
      <c r="B102" s="3"/>
      <c r="C102" s="7"/>
      <c r="D102" s="45" t="s">
        <v>137</v>
      </c>
      <c r="E102" s="9">
        <f t="shared" si="1"/>
        <v>1802</v>
      </c>
      <c r="F102" s="22">
        <f>SUM(F63:F100)</f>
        <v>132</v>
      </c>
      <c r="G102" s="22">
        <f>SUM(G63:G100)</f>
        <v>835</v>
      </c>
      <c r="H102" s="22">
        <f>SUM(H63:H100)</f>
        <v>543</v>
      </c>
      <c r="I102" s="22">
        <f>SUM(I63:I100)</f>
        <v>292</v>
      </c>
      <c r="J102" s="22">
        <f>SUM(J63:J100)</f>
        <v>0</v>
      </c>
      <c r="K102" s="9"/>
      <c r="L102" s="5"/>
      <c r="M102" s="5"/>
      <c r="N102" s="5"/>
      <c r="O102" s="6"/>
      <c r="P102" s="4"/>
      <c r="Q102" s="6"/>
      <c r="R102" s="2"/>
      <c r="S102" s="1"/>
      <c r="T102" s="1"/>
    </row>
    <row r="103" spans="1:20" ht="31.5">
      <c r="A103" s="13"/>
      <c r="B103" s="3"/>
      <c r="C103" s="7"/>
      <c r="D103" s="45" t="s">
        <v>138</v>
      </c>
      <c r="E103" s="9">
        <f t="shared" si="1"/>
        <v>1878</v>
      </c>
      <c r="F103" s="9">
        <f>F101+F102</f>
        <v>132</v>
      </c>
      <c r="G103" s="9">
        <f>G101+G102</f>
        <v>884</v>
      </c>
      <c r="H103" s="9">
        <f>H101+H102</f>
        <v>567</v>
      </c>
      <c r="I103" s="9">
        <f>I101+I102</f>
        <v>295</v>
      </c>
      <c r="J103" s="9">
        <f>J101+J102</f>
        <v>0</v>
      </c>
      <c r="K103" s="9"/>
      <c r="L103" s="5"/>
      <c r="M103" s="5"/>
      <c r="N103" s="5"/>
      <c r="O103" s="6"/>
      <c r="P103" s="4"/>
      <c r="Q103" s="6"/>
      <c r="R103" s="2"/>
      <c r="S103" s="1"/>
      <c r="T103" s="1"/>
    </row>
    <row r="104" spans="1:20" ht="15.75" customHeight="1">
      <c r="A104" s="13"/>
      <c r="B104" s="3"/>
      <c r="C104" s="7"/>
      <c r="D104" s="87" t="s">
        <v>168</v>
      </c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9"/>
    </row>
    <row r="105" spans="1:20" ht="47.25">
      <c r="A105" s="19" t="s">
        <v>10</v>
      </c>
      <c r="B105" s="1"/>
      <c r="C105" s="1"/>
      <c r="D105" s="1" t="s">
        <v>61</v>
      </c>
      <c r="E105" s="25">
        <f>F105+G105+H105+I105+J105</f>
        <v>47</v>
      </c>
      <c r="F105" s="25"/>
      <c r="G105" s="30">
        <v>30</v>
      </c>
      <c r="H105" s="30">
        <v>9</v>
      </c>
      <c r="I105" s="30">
        <v>8</v>
      </c>
      <c r="J105" s="30"/>
      <c r="K105" s="30"/>
      <c r="L105" s="5" t="s">
        <v>46</v>
      </c>
      <c r="M105" s="5">
        <v>62</v>
      </c>
      <c r="N105" s="5">
        <v>79</v>
      </c>
      <c r="O105" s="4"/>
      <c r="P105" s="29">
        <v>42735</v>
      </c>
      <c r="Q105" s="3" t="s">
        <v>289</v>
      </c>
      <c r="R105" s="2" t="s">
        <v>190</v>
      </c>
      <c r="S105" s="1" t="s">
        <v>56</v>
      </c>
      <c r="T105" s="1" t="s">
        <v>57</v>
      </c>
    </row>
    <row r="106" spans="1:20" ht="47.25">
      <c r="A106" s="13" t="s">
        <v>11</v>
      </c>
      <c r="D106" s="24" t="s">
        <v>239</v>
      </c>
      <c r="E106" s="9">
        <f>F106+G106+H106+I106+J106</f>
        <v>40</v>
      </c>
      <c r="F106" s="22"/>
      <c r="G106" s="5">
        <v>36</v>
      </c>
      <c r="H106" s="5">
        <v>3</v>
      </c>
      <c r="I106" s="5">
        <v>1</v>
      </c>
      <c r="J106" s="5"/>
      <c r="K106" s="5"/>
      <c r="L106" s="5">
        <v>43</v>
      </c>
      <c r="M106" s="5">
        <v>63</v>
      </c>
      <c r="N106" s="5">
        <v>85</v>
      </c>
      <c r="O106" s="18"/>
      <c r="P106" s="24"/>
      <c r="Q106" s="6" t="s">
        <v>339</v>
      </c>
      <c r="R106" s="2" t="s">
        <v>299</v>
      </c>
      <c r="S106" s="1" t="s">
        <v>235</v>
      </c>
      <c r="T106" s="1"/>
    </row>
    <row r="107" spans="1:20" ht="63">
      <c r="A107" s="13" t="s">
        <v>11</v>
      </c>
      <c r="D107" s="24" t="s">
        <v>209</v>
      </c>
      <c r="E107" s="25">
        <f t="shared" ref="E107:E136" si="2">F107+G107+H107+I107+J107</f>
        <v>97</v>
      </c>
      <c r="F107" s="25"/>
      <c r="G107" s="5">
        <v>67</v>
      </c>
      <c r="H107" s="5">
        <v>30</v>
      </c>
      <c r="I107" s="5"/>
      <c r="J107" s="5"/>
      <c r="K107" s="5"/>
      <c r="L107" s="5" t="s">
        <v>211</v>
      </c>
      <c r="M107" s="6" t="s">
        <v>197</v>
      </c>
      <c r="N107" s="6">
        <v>83</v>
      </c>
      <c r="O107" s="5"/>
      <c r="P107" s="24"/>
      <c r="Q107" s="3" t="s">
        <v>198</v>
      </c>
      <c r="R107" s="35" t="s">
        <v>210</v>
      </c>
      <c r="S107" s="24" t="s">
        <v>89</v>
      </c>
      <c r="T107" s="1" t="s">
        <v>69</v>
      </c>
    </row>
    <row r="108" spans="1:20" ht="63">
      <c r="A108" s="13" t="s">
        <v>11</v>
      </c>
      <c r="D108" s="1" t="s">
        <v>195</v>
      </c>
      <c r="E108" s="25">
        <f t="shared" si="2"/>
        <v>31</v>
      </c>
      <c r="F108" s="25"/>
      <c r="G108" s="5">
        <v>29</v>
      </c>
      <c r="H108" s="5">
        <v>2</v>
      </c>
      <c r="I108" s="5"/>
      <c r="J108" s="5"/>
      <c r="K108" s="5"/>
      <c r="L108" s="5" t="s">
        <v>196</v>
      </c>
      <c r="M108" s="5" t="s">
        <v>197</v>
      </c>
      <c r="N108" s="6"/>
      <c r="O108" s="5"/>
      <c r="P108" s="24"/>
      <c r="Q108" s="3" t="s">
        <v>198</v>
      </c>
      <c r="R108" s="2" t="s">
        <v>190</v>
      </c>
      <c r="S108" s="24" t="s">
        <v>89</v>
      </c>
      <c r="T108" s="1" t="s">
        <v>69</v>
      </c>
    </row>
    <row r="109" spans="1:20" ht="63">
      <c r="A109" s="13" t="s">
        <v>11</v>
      </c>
      <c r="D109" s="1" t="s">
        <v>341</v>
      </c>
      <c r="E109" s="25">
        <f t="shared" si="2"/>
        <v>110</v>
      </c>
      <c r="F109" s="25"/>
      <c r="G109" s="5">
        <v>90</v>
      </c>
      <c r="H109" s="5">
        <v>20</v>
      </c>
      <c r="I109" s="5"/>
      <c r="J109" s="5"/>
      <c r="K109" s="5"/>
      <c r="L109" s="5" t="s">
        <v>196</v>
      </c>
      <c r="M109" s="5" t="s">
        <v>197</v>
      </c>
      <c r="N109" s="6"/>
      <c r="O109" s="5"/>
      <c r="P109" s="24"/>
      <c r="Q109" s="3" t="s">
        <v>198</v>
      </c>
      <c r="R109" s="2" t="s">
        <v>343</v>
      </c>
      <c r="S109" s="24" t="s">
        <v>89</v>
      </c>
      <c r="T109" s="1" t="s">
        <v>69</v>
      </c>
    </row>
    <row r="110" spans="1:20" ht="63">
      <c r="A110" s="13" t="s">
        <v>11</v>
      </c>
      <c r="B110" s="1"/>
      <c r="C110" s="1"/>
      <c r="D110" s="1" t="s">
        <v>342</v>
      </c>
      <c r="E110" s="25">
        <f t="shared" si="2"/>
        <v>138</v>
      </c>
      <c r="F110" s="25"/>
      <c r="G110" s="30">
        <v>114</v>
      </c>
      <c r="H110" s="30">
        <v>24</v>
      </c>
      <c r="I110" s="30"/>
      <c r="J110" s="30"/>
      <c r="K110" s="30"/>
      <c r="L110" s="5" t="s">
        <v>196</v>
      </c>
      <c r="M110" s="5" t="s">
        <v>197</v>
      </c>
      <c r="N110" s="5"/>
      <c r="O110" s="4"/>
      <c r="P110" s="29"/>
      <c r="Q110" s="3" t="s">
        <v>198</v>
      </c>
      <c r="R110" s="2" t="s">
        <v>344</v>
      </c>
      <c r="S110" s="24" t="s">
        <v>89</v>
      </c>
      <c r="T110" s="1" t="s">
        <v>69</v>
      </c>
    </row>
    <row r="111" spans="1:20" ht="63">
      <c r="A111" s="13" t="s">
        <v>11</v>
      </c>
      <c r="B111" s="1"/>
      <c r="C111" s="1"/>
      <c r="D111" s="24" t="s">
        <v>318</v>
      </c>
      <c r="E111" s="25">
        <f t="shared" si="2"/>
        <v>60</v>
      </c>
      <c r="F111" s="25"/>
      <c r="G111" s="30">
        <v>60</v>
      </c>
      <c r="H111" s="30"/>
      <c r="I111" s="30"/>
      <c r="J111" s="30"/>
      <c r="K111" s="30"/>
      <c r="L111" s="5">
        <v>45</v>
      </c>
      <c r="M111" s="5"/>
      <c r="N111" s="5"/>
      <c r="O111" s="4"/>
      <c r="P111" s="29"/>
      <c r="Q111" s="3" t="s">
        <v>107</v>
      </c>
      <c r="R111" s="2" t="s">
        <v>317</v>
      </c>
      <c r="S111" s="1" t="s">
        <v>55</v>
      </c>
      <c r="T111" s="1" t="s">
        <v>71</v>
      </c>
    </row>
    <row r="112" spans="1:20" ht="126">
      <c r="A112" s="13" t="s">
        <v>11</v>
      </c>
      <c r="B112" s="1"/>
      <c r="C112" s="1"/>
      <c r="D112" s="24" t="s">
        <v>303</v>
      </c>
      <c r="E112" s="25">
        <v>84</v>
      </c>
      <c r="F112" s="25"/>
      <c r="G112" s="81" t="s">
        <v>274</v>
      </c>
      <c r="H112" s="82"/>
      <c r="I112" s="82"/>
      <c r="J112" s="83"/>
      <c r="K112" s="30"/>
      <c r="L112" s="84" t="s">
        <v>275</v>
      </c>
      <c r="M112" s="85"/>
      <c r="N112" s="85"/>
      <c r="O112" s="86"/>
      <c r="P112" s="29"/>
      <c r="Q112" s="3" t="s">
        <v>272</v>
      </c>
      <c r="R112" s="2" t="s">
        <v>273</v>
      </c>
      <c r="S112" s="33" t="s">
        <v>95</v>
      </c>
      <c r="T112" s="28" t="s">
        <v>18</v>
      </c>
    </row>
    <row r="113" spans="1:20" ht="126">
      <c r="A113" s="13" t="s">
        <v>11</v>
      </c>
      <c r="B113" s="1"/>
      <c r="C113" s="1"/>
      <c r="D113" s="24" t="s">
        <v>302</v>
      </c>
      <c r="E113" s="25">
        <f t="shared" si="2"/>
        <v>22</v>
      </c>
      <c r="F113" s="25"/>
      <c r="G113" s="30">
        <v>14</v>
      </c>
      <c r="H113" s="30">
        <v>8</v>
      </c>
      <c r="I113" s="30"/>
      <c r="J113" s="30"/>
      <c r="K113" s="30"/>
      <c r="L113" s="5" t="s">
        <v>270</v>
      </c>
      <c r="M113" s="5" t="s">
        <v>271</v>
      </c>
      <c r="N113" s="5"/>
      <c r="O113" s="4"/>
      <c r="P113" s="29"/>
      <c r="Q113" s="3" t="s">
        <v>272</v>
      </c>
      <c r="R113" s="2" t="s">
        <v>273</v>
      </c>
      <c r="S113" s="33" t="s">
        <v>95</v>
      </c>
      <c r="T113" s="28" t="s">
        <v>269</v>
      </c>
    </row>
    <row r="114" spans="1:20" ht="157.5">
      <c r="A114" s="13" t="s">
        <v>11</v>
      </c>
      <c r="D114" s="24" t="s">
        <v>102</v>
      </c>
      <c r="E114" s="25">
        <f t="shared" si="2"/>
        <v>93</v>
      </c>
      <c r="F114" s="25"/>
      <c r="G114" s="5">
        <v>46</v>
      </c>
      <c r="H114" s="5">
        <v>33</v>
      </c>
      <c r="I114" s="5">
        <v>14</v>
      </c>
      <c r="J114" s="5"/>
      <c r="K114" s="5"/>
      <c r="L114" s="5">
        <v>43</v>
      </c>
      <c r="M114" s="5" t="s">
        <v>64</v>
      </c>
      <c r="N114" s="5">
        <v>85</v>
      </c>
      <c r="O114" s="18"/>
      <c r="P114" s="24" t="s">
        <v>93</v>
      </c>
      <c r="Q114" s="6" t="s">
        <v>287</v>
      </c>
      <c r="R114" s="2" t="s">
        <v>276</v>
      </c>
      <c r="S114" s="24" t="s">
        <v>80</v>
      </c>
      <c r="T114" s="1" t="s">
        <v>81</v>
      </c>
    </row>
    <row r="115" spans="1:20" ht="157.5">
      <c r="A115" s="13" t="s">
        <v>11</v>
      </c>
      <c r="D115" s="24" t="s">
        <v>103</v>
      </c>
      <c r="E115" s="25">
        <f t="shared" si="2"/>
        <v>116</v>
      </c>
      <c r="F115" s="25"/>
      <c r="G115" s="5">
        <v>58</v>
      </c>
      <c r="H115" s="5">
        <v>43</v>
      </c>
      <c r="I115" s="5">
        <v>15</v>
      </c>
      <c r="J115" s="5"/>
      <c r="K115" s="5"/>
      <c r="L115" s="5">
        <v>43</v>
      </c>
      <c r="M115" s="5" t="s">
        <v>64</v>
      </c>
      <c r="N115" s="5">
        <v>85</v>
      </c>
      <c r="O115" s="18"/>
      <c r="P115" s="24" t="s">
        <v>93</v>
      </c>
      <c r="Q115" s="6" t="s">
        <v>288</v>
      </c>
      <c r="R115" s="2" t="s">
        <v>277</v>
      </c>
      <c r="S115" s="24" t="s">
        <v>80</v>
      </c>
      <c r="T115" s="1" t="s">
        <v>81</v>
      </c>
    </row>
    <row r="116" spans="1:20" ht="157.5">
      <c r="A116" s="13" t="s">
        <v>11</v>
      </c>
      <c r="D116" s="24" t="s">
        <v>104</v>
      </c>
      <c r="E116" s="25">
        <f t="shared" si="2"/>
        <v>118</v>
      </c>
      <c r="F116" s="25"/>
      <c r="G116" s="5">
        <v>59</v>
      </c>
      <c r="H116" s="5">
        <v>44</v>
      </c>
      <c r="I116" s="5">
        <v>15</v>
      </c>
      <c r="J116" s="5"/>
      <c r="K116" s="5"/>
      <c r="L116" s="5">
        <v>43</v>
      </c>
      <c r="M116" s="5" t="s">
        <v>64</v>
      </c>
      <c r="N116" s="5">
        <v>85</v>
      </c>
      <c r="O116" s="18"/>
      <c r="P116" s="24" t="s">
        <v>93</v>
      </c>
      <c r="Q116" s="6" t="s">
        <v>288</v>
      </c>
      <c r="R116" s="2" t="s">
        <v>277</v>
      </c>
      <c r="S116" s="24" t="s">
        <v>80</v>
      </c>
      <c r="T116" s="1" t="s">
        <v>81</v>
      </c>
    </row>
    <row r="117" spans="1:20" ht="47.25">
      <c r="A117" s="13" t="s">
        <v>11</v>
      </c>
      <c r="D117" s="24" t="s">
        <v>336</v>
      </c>
      <c r="E117" s="25">
        <f t="shared" si="2"/>
        <v>76</v>
      </c>
      <c r="F117" s="25"/>
      <c r="G117" s="5">
        <v>50</v>
      </c>
      <c r="H117" s="5">
        <v>18</v>
      </c>
      <c r="I117" s="5">
        <v>8</v>
      </c>
      <c r="J117" s="5"/>
      <c r="K117" s="5"/>
      <c r="L117" s="5" t="s">
        <v>191</v>
      </c>
      <c r="M117" s="5">
        <v>60</v>
      </c>
      <c r="N117" s="5">
        <v>77</v>
      </c>
      <c r="O117" s="18"/>
      <c r="P117" s="24"/>
      <c r="Q117" s="6" t="s">
        <v>337</v>
      </c>
      <c r="R117" s="2" t="s">
        <v>317</v>
      </c>
      <c r="S117" s="2" t="s">
        <v>39</v>
      </c>
      <c r="T117" s="1" t="s">
        <v>40</v>
      </c>
    </row>
    <row r="118" spans="1:20" ht="126">
      <c r="A118" s="13" t="s">
        <v>11</v>
      </c>
      <c r="B118" s="3"/>
      <c r="C118" s="7"/>
      <c r="D118" s="49" t="s">
        <v>243</v>
      </c>
      <c r="E118" s="25">
        <f t="shared" si="2"/>
        <v>52</v>
      </c>
      <c r="F118" s="25"/>
      <c r="G118" s="3">
        <v>27</v>
      </c>
      <c r="H118" s="3">
        <v>17</v>
      </c>
      <c r="I118" s="3">
        <v>8</v>
      </c>
      <c r="J118" s="3"/>
      <c r="K118" s="3"/>
      <c r="L118" s="5">
        <v>43</v>
      </c>
      <c r="M118" s="5" t="s">
        <v>64</v>
      </c>
      <c r="N118" s="5" t="s">
        <v>67</v>
      </c>
      <c r="O118" s="6"/>
      <c r="P118" s="4"/>
      <c r="Q118" s="6" t="s">
        <v>166</v>
      </c>
      <c r="R118" s="2"/>
      <c r="S118" s="1" t="s">
        <v>164</v>
      </c>
      <c r="T118" s="1"/>
    </row>
    <row r="119" spans="1:20" ht="126">
      <c r="A119" s="13" t="s">
        <v>11</v>
      </c>
      <c r="B119" s="3"/>
      <c r="C119" s="7"/>
      <c r="D119" s="49" t="s">
        <v>244</v>
      </c>
      <c r="E119" s="25">
        <f t="shared" si="2"/>
        <v>54</v>
      </c>
      <c r="F119" s="25"/>
      <c r="G119" s="3">
        <v>27</v>
      </c>
      <c r="H119" s="3">
        <v>18</v>
      </c>
      <c r="I119" s="3">
        <v>9</v>
      </c>
      <c r="J119" s="3"/>
      <c r="K119" s="3"/>
      <c r="L119" s="5">
        <v>43</v>
      </c>
      <c r="M119" s="5" t="s">
        <v>64</v>
      </c>
      <c r="N119" s="5" t="s">
        <v>67</v>
      </c>
      <c r="O119" s="6"/>
      <c r="P119" s="4"/>
      <c r="Q119" s="6" t="s">
        <v>166</v>
      </c>
      <c r="R119" s="2"/>
      <c r="S119" s="1" t="s">
        <v>164</v>
      </c>
      <c r="T119" s="1"/>
    </row>
    <row r="120" spans="1:20" ht="126">
      <c r="A120" s="13" t="s">
        <v>11</v>
      </c>
      <c r="B120" s="3"/>
      <c r="C120" s="7"/>
      <c r="D120" s="49" t="s">
        <v>245</v>
      </c>
      <c r="E120" s="25">
        <f t="shared" si="2"/>
        <v>54</v>
      </c>
      <c r="F120" s="25"/>
      <c r="G120" s="3">
        <v>27</v>
      </c>
      <c r="H120" s="3">
        <v>18</v>
      </c>
      <c r="I120" s="3">
        <v>9</v>
      </c>
      <c r="J120" s="3"/>
      <c r="K120" s="3"/>
      <c r="L120" s="5">
        <v>43</v>
      </c>
      <c r="M120" s="5" t="s">
        <v>64</v>
      </c>
      <c r="N120" s="5" t="s">
        <v>67</v>
      </c>
      <c r="O120" s="6"/>
      <c r="P120" s="4"/>
      <c r="Q120" s="6" t="s">
        <v>166</v>
      </c>
      <c r="R120" s="2"/>
      <c r="S120" s="1" t="s">
        <v>164</v>
      </c>
      <c r="T120" s="1"/>
    </row>
    <row r="121" spans="1:20" ht="126">
      <c r="A121" s="13" t="s">
        <v>11</v>
      </c>
      <c r="B121" s="3"/>
      <c r="C121" s="7"/>
      <c r="D121" s="49" t="s">
        <v>246</v>
      </c>
      <c r="E121" s="25">
        <f t="shared" si="2"/>
        <v>54</v>
      </c>
      <c r="F121" s="25"/>
      <c r="G121" s="3">
        <v>27</v>
      </c>
      <c r="H121" s="3">
        <v>18</v>
      </c>
      <c r="I121" s="3">
        <v>9</v>
      </c>
      <c r="J121" s="3"/>
      <c r="K121" s="3"/>
      <c r="L121" s="5">
        <v>43</v>
      </c>
      <c r="M121" s="5" t="s">
        <v>64</v>
      </c>
      <c r="N121" s="5" t="s">
        <v>67</v>
      </c>
      <c r="O121" s="6"/>
      <c r="P121" s="4"/>
      <c r="Q121" s="6" t="s">
        <v>166</v>
      </c>
      <c r="R121" s="2"/>
      <c r="S121" s="1" t="s">
        <v>164</v>
      </c>
      <c r="T121" s="1"/>
    </row>
    <row r="122" spans="1:20" ht="126">
      <c r="A122" s="13" t="s">
        <v>11</v>
      </c>
      <c r="B122" s="3"/>
      <c r="C122" s="7"/>
      <c r="D122" s="49" t="s">
        <v>247</v>
      </c>
      <c r="E122" s="25">
        <f t="shared" si="2"/>
        <v>54</v>
      </c>
      <c r="F122" s="25"/>
      <c r="G122" s="3">
        <v>27</v>
      </c>
      <c r="H122" s="3">
        <v>18</v>
      </c>
      <c r="I122" s="3">
        <v>9</v>
      </c>
      <c r="J122" s="3"/>
      <c r="K122" s="3"/>
      <c r="L122" s="5">
        <v>43</v>
      </c>
      <c r="M122" s="5" t="s">
        <v>64</v>
      </c>
      <c r="N122" s="5" t="s">
        <v>67</v>
      </c>
      <c r="O122" s="6"/>
      <c r="P122" s="4"/>
      <c r="Q122" s="6" t="s">
        <v>166</v>
      </c>
      <c r="R122" s="2"/>
      <c r="S122" s="1" t="s">
        <v>164</v>
      </c>
      <c r="T122" s="1"/>
    </row>
    <row r="123" spans="1:20" ht="126">
      <c r="A123" s="13" t="s">
        <v>11</v>
      </c>
      <c r="B123" s="3"/>
      <c r="C123" s="7"/>
      <c r="D123" s="49" t="s">
        <v>248</v>
      </c>
      <c r="E123" s="25">
        <f t="shared" si="2"/>
        <v>54</v>
      </c>
      <c r="F123" s="25"/>
      <c r="G123" s="3">
        <v>27</v>
      </c>
      <c r="H123" s="3">
        <v>18</v>
      </c>
      <c r="I123" s="3">
        <v>9</v>
      </c>
      <c r="J123" s="3"/>
      <c r="K123" s="3"/>
      <c r="L123" s="5">
        <v>43</v>
      </c>
      <c r="M123" s="5" t="s">
        <v>64</v>
      </c>
      <c r="N123" s="5" t="s">
        <v>67</v>
      </c>
      <c r="O123" s="6"/>
      <c r="P123" s="4"/>
      <c r="Q123" s="6" t="s">
        <v>166</v>
      </c>
      <c r="R123" s="2"/>
      <c r="S123" s="1" t="s">
        <v>164</v>
      </c>
      <c r="T123" s="1"/>
    </row>
    <row r="124" spans="1:20" ht="126">
      <c r="A124" s="13" t="s">
        <v>11</v>
      </c>
      <c r="B124" s="3"/>
      <c r="C124" s="7"/>
      <c r="D124" s="49" t="s">
        <v>249</v>
      </c>
      <c r="E124" s="25">
        <f t="shared" si="2"/>
        <v>54</v>
      </c>
      <c r="F124" s="25"/>
      <c r="G124" s="3">
        <v>27</v>
      </c>
      <c r="H124" s="3">
        <v>18</v>
      </c>
      <c r="I124" s="3">
        <v>9</v>
      </c>
      <c r="J124" s="3"/>
      <c r="K124" s="3"/>
      <c r="L124" s="5">
        <v>43</v>
      </c>
      <c r="M124" s="5" t="s">
        <v>64</v>
      </c>
      <c r="N124" s="5" t="s">
        <v>67</v>
      </c>
      <c r="O124" s="6"/>
      <c r="P124" s="4"/>
      <c r="Q124" s="6" t="s">
        <v>166</v>
      </c>
      <c r="R124" s="2"/>
      <c r="S124" s="1" t="s">
        <v>164</v>
      </c>
      <c r="T124" s="1"/>
    </row>
    <row r="125" spans="1:20" ht="126">
      <c r="A125" s="13" t="s">
        <v>11</v>
      </c>
      <c r="B125" s="3"/>
      <c r="C125" s="7"/>
      <c r="D125" s="49" t="s">
        <v>251</v>
      </c>
      <c r="E125" s="25">
        <f t="shared" si="2"/>
        <v>54</v>
      </c>
      <c r="F125" s="25"/>
      <c r="G125" s="3">
        <v>27</v>
      </c>
      <c r="H125" s="3">
        <v>18</v>
      </c>
      <c r="I125" s="3">
        <v>9</v>
      </c>
      <c r="J125" s="3"/>
      <c r="K125" s="3"/>
      <c r="L125" s="5">
        <v>43</v>
      </c>
      <c r="M125" s="5" t="s">
        <v>64</v>
      </c>
      <c r="N125" s="5" t="s">
        <v>67</v>
      </c>
      <c r="O125" s="6"/>
      <c r="P125" s="4"/>
      <c r="Q125" s="6" t="s">
        <v>166</v>
      </c>
      <c r="R125" s="2"/>
      <c r="S125" s="1" t="s">
        <v>164</v>
      </c>
      <c r="T125" s="1"/>
    </row>
    <row r="126" spans="1:20" ht="126">
      <c r="A126" s="13" t="s">
        <v>11</v>
      </c>
      <c r="B126" s="3"/>
      <c r="C126" s="7"/>
      <c r="D126" s="49" t="s">
        <v>250</v>
      </c>
      <c r="E126" s="25">
        <f t="shared" si="2"/>
        <v>54</v>
      </c>
      <c r="F126" s="25"/>
      <c r="G126" s="3">
        <v>27</v>
      </c>
      <c r="H126" s="3">
        <v>18</v>
      </c>
      <c r="I126" s="3">
        <v>9</v>
      </c>
      <c r="J126" s="3"/>
      <c r="K126" s="3"/>
      <c r="L126" s="5">
        <v>43</v>
      </c>
      <c r="M126" s="5" t="s">
        <v>64</v>
      </c>
      <c r="N126" s="5" t="s">
        <v>67</v>
      </c>
      <c r="O126" s="6"/>
      <c r="P126" s="4"/>
      <c r="Q126" s="6" t="s">
        <v>166</v>
      </c>
      <c r="R126" s="2"/>
      <c r="S126" s="1" t="s">
        <v>164</v>
      </c>
      <c r="T126" s="1"/>
    </row>
    <row r="127" spans="1:20" ht="47.25">
      <c r="A127" s="13" t="s">
        <v>11</v>
      </c>
      <c r="B127" s="3"/>
      <c r="C127" s="7"/>
      <c r="D127" s="49" t="s">
        <v>252</v>
      </c>
      <c r="E127" s="25">
        <f t="shared" si="2"/>
        <v>44</v>
      </c>
      <c r="F127" s="25"/>
      <c r="G127" s="3">
        <v>6</v>
      </c>
      <c r="H127" s="3">
        <v>8</v>
      </c>
      <c r="I127" s="3">
        <v>21</v>
      </c>
      <c r="J127" s="3">
        <v>9</v>
      </c>
      <c r="K127" s="3"/>
      <c r="L127" s="5"/>
      <c r="M127" s="5"/>
      <c r="N127" s="5">
        <v>101</v>
      </c>
      <c r="O127" s="6">
        <v>134</v>
      </c>
      <c r="P127" s="4"/>
      <c r="Q127" s="6">
        <v>60000</v>
      </c>
      <c r="R127" s="2" t="s">
        <v>210</v>
      </c>
      <c r="S127" s="6" t="s">
        <v>238</v>
      </c>
      <c r="T127" s="1" t="s">
        <v>234</v>
      </c>
    </row>
    <row r="128" spans="1:20" ht="15.75">
      <c r="A128" s="13"/>
      <c r="B128" s="3"/>
      <c r="C128" s="7"/>
      <c r="D128" s="45" t="s">
        <v>192</v>
      </c>
      <c r="E128" s="25">
        <f>F128+G128+H128+I128+J128</f>
        <v>47</v>
      </c>
      <c r="F128" s="22">
        <f>SUM(F105)</f>
        <v>0</v>
      </c>
      <c r="G128" s="22">
        <f>SUM(G105)</f>
        <v>30</v>
      </c>
      <c r="H128" s="22">
        <f>SUM(H105)</f>
        <v>9</v>
      </c>
      <c r="I128" s="22">
        <f>SUM(I105)</f>
        <v>8</v>
      </c>
      <c r="J128" s="22">
        <f>SUM(J105)</f>
        <v>0</v>
      </c>
      <c r="K128" s="9"/>
      <c r="L128" s="5"/>
      <c r="M128" s="5"/>
      <c r="N128" s="5"/>
      <c r="O128" s="6"/>
      <c r="P128" s="4"/>
      <c r="Q128" s="6"/>
      <c r="R128" s="2"/>
      <c r="S128" s="1"/>
      <c r="T128" s="1"/>
    </row>
    <row r="129" spans="1:20" ht="15.75">
      <c r="A129" s="13"/>
      <c r="B129" s="3"/>
      <c r="C129" s="7"/>
      <c r="D129" s="45" t="s">
        <v>292</v>
      </c>
      <c r="E129" s="25">
        <f>F129+G129+H129+I129+J129</f>
        <v>1429</v>
      </c>
      <c r="F129" s="22">
        <f>SUM(F106:F127)</f>
        <v>0</v>
      </c>
      <c r="G129" s="22">
        <f>SUM(G106:G127)</f>
        <v>872</v>
      </c>
      <c r="H129" s="22">
        <f>SUM(H106:H127)</f>
        <v>394</v>
      </c>
      <c r="I129" s="22">
        <f>SUM(I106:I127)</f>
        <v>154</v>
      </c>
      <c r="J129" s="22">
        <f>SUM(J106:J127)</f>
        <v>9</v>
      </c>
      <c r="K129" s="9"/>
      <c r="L129" s="5"/>
      <c r="M129" s="5"/>
      <c r="N129" s="5"/>
      <c r="O129" s="6"/>
      <c r="P129" s="4"/>
      <c r="Q129" s="6"/>
      <c r="R129" s="2"/>
      <c r="S129" s="1"/>
      <c r="T129" s="1"/>
    </row>
    <row r="130" spans="1:20" ht="63">
      <c r="A130" s="13"/>
      <c r="B130" s="3"/>
      <c r="C130" s="7"/>
      <c r="D130" s="45" t="s">
        <v>301</v>
      </c>
      <c r="E130" s="25">
        <v>84</v>
      </c>
      <c r="F130" s="22">
        <f>SUM(F107:F128)</f>
        <v>0</v>
      </c>
      <c r="G130" s="22"/>
      <c r="H130" s="22"/>
      <c r="I130" s="22"/>
      <c r="J130" s="22"/>
      <c r="K130" s="9"/>
      <c r="L130" s="5"/>
      <c r="M130" s="5"/>
      <c r="N130" s="5"/>
      <c r="O130" s="6"/>
      <c r="P130" s="4"/>
      <c r="Q130" s="6"/>
      <c r="R130" s="2"/>
      <c r="S130" s="1"/>
      <c r="T130" s="1"/>
    </row>
    <row r="131" spans="1:20" ht="31.5">
      <c r="A131" s="13"/>
      <c r="B131" s="3"/>
      <c r="C131" s="7"/>
      <c r="D131" s="45" t="s">
        <v>193</v>
      </c>
      <c r="E131" s="25">
        <f t="shared" si="2"/>
        <v>1476</v>
      </c>
      <c r="F131" s="22">
        <f>F128+F129</f>
        <v>0</v>
      </c>
      <c r="G131" s="22">
        <f>G128+G129</f>
        <v>902</v>
      </c>
      <c r="H131" s="22">
        <f>H128+H129</f>
        <v>403</v>
      </c>
      <c r="I131" s="22">
        <f>I128+I129</f>
        <v>162</v>
      </c>
      <c r="J131" s="22">
        <f>J128+J129</f>
        <v>9</v>
      </c>
      <c r="K131" s="22"/>
      <c r="L131" s="5"/>
      <c r="M131" s="5"/>
      <c r="N131" s="5"/>
      <c r="O131" s="6"/>
      <c r="P131" s="4"/>
      <c r="Q131" s="6"/>
      <c r="R131" s="2"/>
      <c r="S131" s="1"/>
      <c r="T131" s="1"/>
    </row>
    <row r="132" spans="1:20" ht="63">
      <c r="A132" s="13"/>
      <c r="B132" s="3"/>
      <c r="C132" s="7"/>
      <c r="D132" s="45" t="s">
        <v>300</v>
      </c>
      <c r="E132" s="25">
        <f>E131+E130</f>
        <v>1560</v>
      </c>
      <c r="F132" s="22"/>
      <c r="G132" s="22"/>
      <c r="H132" s="22"/>
      <c r="I132" s="22"/>
      <c r="J132" s="22"/>
      <c r="K132" s="22"/>
      <c r="L132" s="5"/>
      <c r="M132" s="5"/>
      <c r="N132" s="5"/>
      <c r="O132" s="6"/>
      <c r="P132" s="4"/>
      <c r="Q132" s="6"/>
      <c r="R132" s="2"/>
      <c r="S132" s="1"/>
      <c r="T132" s="1"/>
    </row>
    <row r="133" spans="1:20" ht="47.25">
      <c r="A133" s="13"/>
      <c r="B133" s="3"/>
      <c r="C133" s="7"/>
      <c r="D133" s="50" t="s">
        <v>194</v>
      </c>
      <c r="E133" s="25">
        <f t="shared" si="2"/>
        <v>180</v>
      </c>
      <c r="F133" s="51">
        <f t="shared" ref="F133:J134" si="3">F55+F101+F128</f>
        <v>0</v>
      </c>
      <c r="G133" s="52">
        <f t="shared" si="3"/>
        <v>95</v>
      </c>
      <c r="H133" s="52">
        <f t="shared" si="3"/>
        <v>68</v>
      </c>
      <c r="I133" s="52">
        <f t="shared" si="3"/>
        <v>17</v>
      </c>
      <c r="J133" s="52">
        <f t="shared" si="3"/>
        <v>0</v>
      </c>
      <c r="K133" s="52"/>
      <c r="L133" s="5"/>
      <c r="M133" s="5"/>
      <c r="N133" s="5"/>
      <c r="O133" s="6"/>
      <c r="P133" s="4"/>
      <c r="Q133" s="6"/>
      <c r="R133" s="2"/>
      <c r="S133" s="1"/>
      <c r="T133" s="1"/>
    </row>
    <row r="134" spans="1:20" ht="47.25">
      <c r="A134" s="13"/>
      <c r="B134" s="3"/>
      <c r="C134" s="7"/>
      <c r="D134" s="50" t="s">
        <v>172</v>
      </c>
      <c r="E134" s="25">
        <f t="shared" si="2"/>
        <v>3495</v>
      </c>
      <c r="F134" s="51">
        <f t="shared" si="3"/>
        <v>132</v>
      </c>
      <c r="G134" s="52">
        <f t="shared" si="3"/>
        <v>1795</v>
      </c>
      <c r="H134" s="52">
        <f t="shared" si="3"/>
        <v>1015</v>
      </c>
      <c r="I134" s="52">
        <f t="shared" si="3"/>
        <v>538</v>
      </c>
      <c r="J134" s="52">
        <f t="shared" si="3"/>
        <v>15</v>
      </c>
      <c r="K134" s="52"/>
      <c r="L134" s="5"/>
      <c r="M134" s="5"/>
      <c r="N134" s="5"/>
      <c r="O134" s="6"/>
      <c r="P134" s="4"/>
      <c r="Q134" s="6"/>
      <c r="R134" s="2"/>
      <c r="S134" s="1"/>
      <c r="T134" s="1"/>
    </row>
    <row r="135" spans="1:20" ht="83.25" customHeight="1">
      <c r="A135" s="13"/>
      <c r="B135" s="3"/>
      <c r="C135" s="7"/>
      <c r="D135" s="50" t="s">
        <v>304</v>
      </c>
      <c r="E135" s="25">
        <f>E130+E134</f>
        <v>3579</v>
      </c>
      <c r="F135" s="51"/>
      <c r="G135" s="52"/>
      <c r="H135" s="52"/>
      <c r="I135" s="52"/>
      <c r="J135" s="52"/>
      <c r="K135" s="52"/>
      <c r="L135" s="5"/>
      <c r="M135" s="5"/>
      <c r="N135" s="5"/>
      <c r="O135" s="6"/>
      <c r="P135" s="4"/>
      <c r="Q135" s="6"/>
      <c r="R135" s="2"/>
      <c r="S135" s="1"/>
      <c r="T135" s="1"/>
    </row>
    <row r="136" spans="1:20" ht="49.5" customHeight="1">
      <c r="A136" s="13"/>
      <c r="B136" s="3"/>
      <c r="C136" s="7"/>
      <c r="D136" s="50" t="s">
        <v>173</v>
      </c>
      <c r="E136" s="25">
        <f t="shared" si="2"/>
        <v>3675</v>
      </c>
      <c r="F136" s="51">
        <f>F133+F134</f>
        <v>132</v>
      </c>
      <c r="G136" s="51">
        <f>G133+G134</f>
        <v>1890</v>
      </c>
      <c r="H136" s="51">
        <f>H133+H134</f>
        <v>1083</v>
      </c>
      <c r="I136" s="51">
        <f>I133+I134</f>
        <v>555</v>
      </c>
      <c r="J136" s="51">
        <f>J133+J134</f>
        <v>15</v>
      </c>
      <c r="K136" s="52"/>
      <c r="L136" s="5"/>
      <c r="M136" s="5"/>
      <c r="N136" s="5"/>
      <c r="O136" s="6"/>
      <c r="P136" s="4"/>
      <c r="Q136" s="6"/>
      <c r="R136" s="2"/>
      <c r="S136" s="1"/>
      <c r="T136" s="1"/>
    </row>
    <row r="137" spans="1:20" ht="81.75" customHeight="1">
      <c r="A137" s="13"/>
      <c r="B137" s="3"/>
      <c r="C137" s="7"/>
      <c r="D137" s="50" t="s">
        <v>305</v>
      </c>
      <c r="E137" s="25">
        <f>E130+E136</f>
        <v>3759</v>
      </c>
      <c r="F137" s="51"/>
      <c r="G137" s="52"/>
      <c r="H137" s="52"/>
      <c r="I137" s="52"/>
      <c r="J137" s="52"/>
      <c r="K137" s="52"/>
      <c r="L137" s="5"/>
      <c r="M137" s="5"/>
      <c r="N137" s="5"/>
      <c r="O137" s="6"/>
      <c r="P137" s="4"/>
      <c r="Q137" s="6"/>
      <c r="R137" s="2"/>
      <c r="S137" s="1"/>
      <c r="T137" s="1"/>
    </row>
  </sheetData>
  <autoFilter ref="A6:T136"/>
  <mergeCells count="23">
    <mergeCell ref="G112:J112"/>
    <mergeCell ref="L112:O112"/>
    <mergeCell ref="D104:T104"/>
    <mergeCell ref="D58:T58"/>
    <mergeCell ref="A7:T7"/>
    <mergeCell ref="A77:A78"/>
    <mergeCell ref="D77:D78"/>
    <mergeCell ref="S77:S78"/>
    <mergeCell ref="A2:T2"/>
    <mergeCell ref="A3:A5"/>
    <mergeCell ref="B3:B5"/>
    <mergeCell ref="C3:C5"/>
    <mergeCell ref="D3:D5"/>
    <mergeCell ref="T3:T5"/>
    <mergeCell ref="U3:U5"/>
    <mergeCell ref="E4:E5"/>
    <mergeCell ref="F4:J4"/>
    <mergeCell ref="K4:O4"/>
    <mergeCell ref="E3:J3"/>
    <mergeCell ref="K3:O3"/>
    <mergeCell ref="Q3:Q5"/>
    <mergeCell ref="R3:R5"/>
    <mergeCell ref="S3:S5"/>
  </mergeCells>
  <phoneticPr fontId="0" type="noConversion"/>
  <conditionalFormatting sqref="J80:K80 J25:K25">
    <cfRule type="expression" dxfId="78" priority="64" stopIfTrue="1">
      <formula>#REF!&gt;0</formula>
    </cfRule>
  </conditionalFormatting>
  <conditionalFormatting sqref="D89">
    <cfRule type="expression" dxfId="77" priority="63" stopIfTrue="1">
      <formula>#REF!&gt;0</formula>
    </cfRule>
  </conditionalFormatting>
  <conditionalFormatting sqref="D91">
    <cfRule type="expression" dxfId="76" priority="62" stopIfTrue="1">
      <formula>#REF!&gt;0</formula>
    </cfRule>
  </conditionalFormatting>
  <conditionalFormatting sqref="D34">
    <cfRule type="expression" dxfId="75" priority="61" stopIfTrue="1">
      <formula>#REF!&gt;0</formula>
    </cfRule>
  </conditionalFormatting>
  <conditionalFormatting sqref="D81">
    <cfRule type="expression" dxfId="74" priority="60" stopIfTrue="1">
      <formula>#REF!&gt;0</formula>
    </cfRule>
  </conditionalFormatting>
  <conditionalFormatting sqref="G64:H65">
    <cfRule type="expression" dxfId="73" priority="59" stopIfTrue="1">
      <formula>#REF!&gt;0</formula>
    </cfRule>
  </conditionalFormatting>
  <conditionalFormatting sqref="D73">
    <cfRule type="expression" dxfId="72" priority="58" stopIfTrue="1">
      <formula>#REF!&gt;0</formula>
    </cfRule>
  </conditionalFormatting>
  <conditionalFormatting sqref="D114:D115">
    <cfRule type="expression" dxfId="71" priority="57" stopIfTrue="1">
      <formula>#REF!&gt;0</formula>
    </cfRule>
  </conditionalFormatting>
  <conditionalFormatting sqref="S114:S116">
    <cfRule type="expression" dxfId="70" priority="56" stopIfTrue="1">
      <formula>#REF!&gt;0</formula>
    </cfRule>
  </conditionalFormatting>
  <conditionalFormatting sqref="D79">
    <cfRule type="expression" dxfId="69" priority="55" stopIfTrue="1">
      <formula>#REF!&gt;0</formula>
    </cfRule>
  </conditionalFormatting>
  <conditionalFormatting sqref="D116:D117">
    <cfRule type="expression" dxfId="68" priority="54" stopIfTrue="1">
      <formula>#REF!&gt;0</formula>
    </cfRule>
  </conditionalFormatting>
  <conditionalFormatting sqref="S16 S18">
    <cfRule type="expression" dxfId="67" priority="53" stopIfTrue="1">
      <formula>#REF!&gt;0</formula>
    </cfRule>
  </conditionalFormatting>
  <conditionalFormatting sqref="S30">
    <cfRule type="expression" dxfId="66" priority="52" stopIfTrue="1">
      <formula>#REF!&gt;0</formula>
    </cfRule>
  </conditionalFormatting>
  <conditionalFormatting sqref="S31">
    <cfRule type="expression" dxfId="65" priority="51" stopIfTrue="1">
      <formula>#REF!&gt;0</formula>
    </cfRule>
  </conditionalFormatting>
  <conditionalFormatting sqref="S32">
    <cfRule type="expression" dxfId="64" priority="50" stopIfTrue="1">
      <formula>#REF!&gt;0</formula>
    </cfRule>
  </conditionalFormatting>
  <conditionalFormatting sqref="S37 S33">
    <cfRule type="expression" dxfId="63" priority="49" stopIfTrue="1">
      <formula>#REF!&gt;0</formula>
    </cfRule>
  </conditionalFormatting>
  <conditionalFormatting sqref="S40:S42">
    <cfRule type="expression" dxfId="62" priority="48" stopIfTrue="1">
      <formula>#REF!&gt;0</formula>
    </cfRule>
  </conditionalFormatting>
  <conditionalFormatting sqref="S49 S43 S45">
    <cfRule type="expression" dxfId="61" priority="47" stopIfTrue="1">
      <formula>#REF!&gt;0</formula>
    </cfRule>
  </conditionalFormatting>
  <conditionalFormatting sqref="S47:S48">
    <cfRule type="expression" dxfId="60" priority="46" stopIfTrue="1">
      <formula>#REF!&gt;0</formula>
    </cfRule>
  </conditionalFormatting>
  <conditionalFormatting sqref="S77 S79">
    <cfRule type="expression" dxfId="59" priority="45" stopIfTrue="1">
      <formula>#REF!&gt;0</formula>
    </cfRule>
  </conditionalFormatting>
  <conditionalFormatting sqref="S29">
    <cfRule type="expression" dxfId="58" priority="44" stopIfTrue="1">
      <formula>#REF!&gt;0</formula>
    </cfRule>
  </conditionalFormatting>
  <conditionalFormatting sqref="D82">
    <cfRule type="expression" dxfId="57" priority="43" stopIfTrue="1">
      <formula>#REF!&gt;0</formula>
    </cfRule>
  </conditionalFormatting>
  <conditionalFormatting sqref="D83:D88">
    <cfRule type="expression" dxfId="56" priority="42" stopIfTrue="1">
      <formula>#REF!&gt;0</formula>
    </cfRule>
  </conditionalFormatting>
  <conditionalFormatting sqref="S75:S76">
    <cfRule type="expression" dxfId="55" priority="41" stopIfTrue="1">
      <formula>#REF!&gt;0</formula>
    </cfRule>
  </conditionalFormatting>
  <conditionalFormatting sqref="S14">
    <cfRule type="expression" dxfId="54" priority="39" stopIfTrue="1">
      <formula>#REF!&gt;0</formula>
    </cfRule>
  </conditionalFormatting>
  <conditionalFormatting sqref="S35">
    <cfRule type="expression" dxfId="53" priority="38" stopIfTrue="1">
      <formula>#REF!&gt;0</formula>
    </cfRule>
  </conditionalFormatting>
  <conditionalFormatting sqref="S36">
    <cfRule type="expression" dxfId="52" priority="37" stopIfTrue="1">
      <formula>#REF!&gt;0</formula>
    </cfRule>
  </conditionalFormatting>
  <conditionalFormatting sqref="P38">
    <cfRule type="expression" dxfId="51" priority="35" stopIfTrue="1">
      <formula>#REF!&gt;0</formula>
    </cfRule>
  </conditionalFormatting>
  <conditionalFormatting sqref="S38:S39">
    <cfRule type="expression" dxfId="50" priority="34" stopIfTrue="1">
      <formula>#REF!&gt;0</formula>
    </cfRule>
  </conditionalFormatting>
  <conditionalFormatting sqref="D25">
    <cfRule type="expression" dxfId="49" priority="33" stopIfTrue="1">
      <formula>#REF!&gt;0</formula>
    </cfRule>
  </conditionalFormatting>
  <conditionalFormatting sqref="D95:D97">
    <cfRule type="expression" dxfId="48" priority="32" stopIfTrue="1">
      <formula>#REF!&gt;0</formula>
    </cfRule>
  </conditionalFormatting>
  <conditionalFormatting sqref="D99:D100 D106">
    <cfRule type="expression" dxfId="47" priority="30" stopIfTrue="1">
      <formula>#REF!&gt;0</formula>
    </cfRule>
  </conditionalFormatting>
  <conditionalFormatting sqref="D98">
    <cfRule type="expression" dxfId="46" priority="31" stopIfTrue="1">
      <formula>#REF!&gt;0</formula>
    </cfRule>
  </conditionalFormatting>
  <conditionalFormatting sqref="S87">
    <cfRule type="expression" dxfId="45" priority="29" stopIfTrue="1">
      <formula>#REF!&gt;0</formula>
    </cfRule>
  </conditionalFormatting>
  <conditionalFormatting sqref="S88">
    <cfRule type="expression" dxfId="44" priority="28" stopIfTrue="1">
      <formula>#REF!&gt;0</formula>
    </cfRule>
  </conditionalFormatting>
  <conditionalFormatting sqref="S34">
    <cfRule type="expression" dxfId="43" priority="27" stopIfTrue="1">
      <formula>#REF!&gt;0</formula>
    </cfRule>
  </conditionalFormatting>
  <conditionalFormatting sqref="S50">
    <cfRule type="expression" dxfId="42" priority="26" stopIfTrue="1">
      <formula>#REF!&gt;0</formula>
    </cfRule>
  </conditionalFormatting>
  <conditionalFormatting sqref="S73">
    <cfRule type="expression" dxfId="41" priority="24" stopIfTrue="1">
      <formula>#REF!&gt;0</formula>
    </cfRule>
  </conditionalFormatting>
  <conditionalFormatting sqref="S66">
    <cfRule type="expression" dxfId="40" priority="25" stopIfTrue="1">
      <formula>#REF!&gt;0</formula>
    </cfRule>
  </conditionalFormatting>
  <conditionalFormatting sqref="S67">
    <cfRule type="expression" dxfId="39" priority="23" stopIfTrue="1">
      <formula>#REF!&gt;0</formula>
    </cfRule>
  </conditionalFormatting>
  <conditionalFormatting sqref="S68">
    <cfRule type="expression" dxfId="38" priority="22" stopIfTrue="1">
      <formula>#REF!&gt;0</formula>
    </cfRule>
  </conditionalFormatting>
  <conditionalFormatting sqref="S70">
    <cfRule type="expression" dxfId="37" priority="17" stopIfTrue="1">
      <formula>#REF!&gt;0</formula>
    </cfRule>
  </conditionalFormatting>
  <conditionalFormatting sqref="S69">
    <cfRule type="expression" dxfId="36" priority="21" stopIfTrue="1">
      <formula>#REF!&gt;0</formula>
    </cfRule>
  </conditionalFormatting>
  <conditionalFormatting sqref="J26:K26">
    <cfRule type="expression" dxfId="35" priority="15" stopIfTrue="1">
      <formula>#REF!&gt;0</formula>
    </cfRule>
  </conditionalFormatting>
  <conditionalFormatting sqref="D26">
    <cfRule type="expression" dxfId="34" priority="14" stopIfTrue="1">
      <formula>#REF!&gt;0</formula>
    </cfRule>
  </conditionalFormatting>
  <conditionalFormatting sqref="S44">
    <cfRule type="expression" dxfId="33" priority="13" stopIfTrue="1">
      <formula>#REF!&gt;0</formula>
    </cfRule>
  </conditionalFormatting>
  <conditionalFormatting sqref="S112:S113">
    <cfRule type="expression" dxfId="32" priority="12" stopIfTrue="1">
      <formula>#REF!&gt;0</formula>
    </cfRule>
  </conditionalFormatting>
  <conditionalFormatting sqref="D112:D113">
    <cfRule type="expression" dxfId="31" priority="11" stopIfTrue="1">
      <formula>#REF!&gt;0</formula>
    </cfRule>
  </conditionalFormatting>
  <conditionalFormatting sqref="D90">
    <cfRule type="expression" dxfId="30" priority="10" stopIfTrue="1">
      <formula>#REF!&gt;0</formula>
    </cfRule>
  </conditionalFormatting>
  <conditionalFormatting sqref="S46">
    <cfRule type="expression" dxfId="29" priority="9" stopIfTrue="1">
      <formula>#REF!&gt;0</formula>
    </cfRule>
  </conditionalFormatting>
  <conditionalFormatting sqref="S92:S94">
    <cfRule type="expression" dxfId="28" priority="6" stopIfTrue="1">
      <formula>#REF!&gt;0</formula>
    </cfRule>
  </conditionalFormatting>
  <conditionalFormatting sqref="S17">
    <cfRule type="expression" dxfId="27" priority="5" stopIfTrue="1">
      <formula>#REF!&gt;0</formula>
    </cfRule>
  </conditionalFormatting>
  <conditionalFormatting sqref="S51">
    <cfRule type="expression" dxfId="26" priority="4" stopIfTrue="1">
      <formula>#REF!&gt;0</formula>
    </cfRule>
  </conditionalFormatting>
  <conditionalFormatting sqref="S52">
    <cfRule type="expression" dxfId="25" priority="3" stopIfTrue="1">
      <formula>#REF!&gt;0</formula>
    </cfRule>
  </conditionalFormatting>
  <conditionalFormatting sqref="D54">
    <cfRule type="expression" dxfId="24" priority="2" stopIfTrue="1">
      <formula>#REF!&gt;0</formula>
    </cfRule>
  </conditionalFormatting>
  <conditionalFormatting sqref="S54">
    <cfRule type="expression" dxfId="23" priority="1" stopIfTrue="1">
      <formula>#REF!&gt;0</formula>
    </cfRule>
  </conditionalFormatting>
  <pageMargins left="0.23622047244094491" right="0.23622047244094491" top="0.74803149606299213" bottom="0.35433070866141736" header="0.31496062992125984" footer="0.31496062992125984"/>
  <pageSetup paperSize="9" scale="56" firstPageNumber="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0"/>
  <sheetViews>
    <sheetView tabSelected="1" workbookViewId="0">
      <pane ySplit="5" topLeftCell="A45" activePane="bottomLeft" state="frozen"/>
      <selection pane="bottomLeft" activeCell="R8" sqref="R8"/>
    </sheetView>
  </sheetViews>
  <sheetFormatPr defaultRowHeight="15"/>
  <cols>
    <col min="1" max="1" width="19.28515625" style="14" customWidth="1"/>
    <col min="2" max="2" width="14.140625" style="14" hidden="1" customWidth="1"/>
    <col min="3" max="3" width="17.140625" style="14" hidden="1" customWidth="1"/>
    <col min="4" max="4" width="34.42578125" style="14" customWidth="1"/>
    <col min="5" max="6" width="8.85546875" style="14" customWidth="1"/>
    <col min="7" max="7" width="9.5703125" style="14" customWidth="1"/>
    <col min="8" max="8" width="7.7109375" style="14" customWidth="1"/>
    <col min="9" max="9" width="7.42578125" style="14" customWidth="1"/>
    <col min="10" max="11" width="7.5703125" style="14" customWidth="1"/>
    <col min="12" max="12" width="7.7109375" style="14" customWidth="1"/>
    <col min="13" max="13" width="7.5703125" style="14" customWidth="1"/>
    <col min="14" max="14" width="10.140625" style="14" customWidth="1"/>
    <col min="15" max="15" width="8.28515625" style="14" customWidth="1"/>
    <col min="16" max="16" width="14.5703125" style="14" hidden="1" customWidth="1"/>
    <col min="17" max="17" width="21.28515625" style="14" customWidth="1"/>
    <col min="18" max="18" width="19.140625" style="14" customWidth="1"/>
    <col min="19" max="19" width="23.7109375" style="14" customWidth="1"/>
    <col min="20" max="20" width="22.5703125" style="14" customWidth="1"/>
    <col min="21" max="21" width="12.140625" style="14" hidden="1" customWidth="1"/>
    <col min="22" max="22" width="14" style="14" customWidth="1"/>
    <col min="23" max="16384" width="9.140625" style="14"/>
  </cols>
  <sheetData>
    <row r="1" spans="1:23" ht="15.75">
      <c r="S1" s="15"/>
    </row>
    <row r="2" spans="1:23" ht="38.25" customHeight="1">
      <c r="A2" s="77" t="s">
        <v>349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</row>
    <row r="3" spans="1:23" ht="33.75" customHeight="1">
      <c r="A3" s="78" t="s">
        <v>50</v>
      </c>
      <c r="B3" s="64"/>
      <c r="C3" s="64"/>
      <c r="D3" s="64" t="s">
        <v>47</v>
      </c>
      <c r="E3" s="64" t="s">
        <v>6</v>
      </c>
      <c r="F3" s="64"/>
      <c r="G3" s="64"/>
      <c r="H3" s="64"/>
      <c r="I3" s="64"/>
      <c r="J3" s="65"/>
      <c r="K3" s="66" t="s">
        <v>0</v>
      </c>
      <c r="L3" s="67"/>
      <c r="M3" s="67"/>
      <c r="N3" s="67"/>
      <c r="O3" s="68"/>
      <c r="P3" s="16"/>
      <c r="Q3" s="69" t="s">
        <v>51</v>
      </c>
      <c r="R3" s="72" t="s">
        <v>24</v>
      </c>
      <c r="S3" s="72" t="s">
        <v>25</v>
      </c>
      <c r="T3" s="73" t="s">
        <v>16</v>
      </c>
      <c r="U3" s="74" t="s">
        <v>28</v>
      </c>
    </row>
    <row r="4" spans="1:23" ht="24.75" customHeight="1">
      <c r="A4" s="79"/>
      <c r="B4" s="64"/>
      <c r="C4" s="64"/>
      <c r="D4" s="64"/>
      <c r="E4" s="72" t="s">
        <v>7</v>
      </c>
      <c r="F4" s="75" t="s">
        <v>1</v>
      </c>
      <c r="G4" s="76"/>
      <c r="H4" s="76"/>
      <c r="I4" s="76"/>
      <c r="J4" s="73"/>
      <c r="K4" s="75" t="s">
        <v>1</v>
      </c>
      <c r="L4" s="76"/>
      <c r="M4" s="76"/>
      <c r="N4" s="76"/>
      <c r="O4" s="73"/>
      <c r="P4" s="60"/>
      <c r="Q4" s="70"/>
      <c r="R4" s="72"/>
      <c r="S4" s="72"/>
      <c r="T4" s="73"/>
      <c r="U4" s="74"/>
    </row>
    <row r="5" spans="1:23" ht="36" customHeight="1">
      <c r="A5" s="80"/>
      <c r="B5" s="64"/>
      <c r="C5" s="64"/>
      <c r="D5" s="64"/>
      <c r="E5" s="72"/>
      <c r="F5" s="59" t="s">
        <v>200</v>
      </c>
      <c r="G5" s="59" t="s">
        <v>2</v>
      </c>
      <c r="H5" s="59" t="s">
        <v>3</v>
      </c>
      <c r="I5" s="59" t="s">
        <v>4</v>
      </c>
      <c r="J5" s="59" t="s">
        <v>5</v>
      </c>
      <c r="K5" s="59" t="s">
        <v>200</v>
      </c>
      <c r="L5" s="59" t="s">
        <v>2</v>
      </c>
      <c r="M5" s="59" t="s">
        <v>3</v>
      </c>
      <c r="N5" s="59" t="s">
        <v>4</v>
      </c>
      <c r="O5" s="59" t="s">
        <v>5</v>
      </c>
      <c r="P5" s="61"/>
      <c r="Q5" s="71"/>
      <c r="R5" s="72"/>
      <c r="S5" s="72"/>
      <c r="T5" s="73"/>
      <c r="U5" s="74"/>
    </row>
    <row r="6" spans="1:23" ht="13.5" customHeight="1">
      <c r="A6" s="7"/>
      <c r="B6" s="7"/>
      <c r="C6" s="7"/>
      <c r="D6" s="7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7"/>
      <c r="U6" s="18"/>
    </row>
    <row r="7" spans="1:23" ht="13.5" customHeight="1">
      <c r="A7" s="90" t="s">
        <v>73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2"/>
      <c r="U7" s="18"/>
    </row>
    <row r="8" spans="1:23" ht="177.75" customHeight="1">
      <c r="A8" s="13" t="s">
        <v>11</v>
      </c>
      <c r="B8" s="3"/>
      <c r="C8" s="7"/>
      <c r="D8" s="24" t="s">
        <v>222</v>
      </c>
      <c r="E8" s="9">
        <f t="shared" ref="E8:E14" si="0">F8+G8+H8+I8+J8</f>
        <v>2</v>
      </c>
      <c r="F8" s="25"/>
      <c r="G8" s="5"/>
      <c r="H8" s="5"/>
      <c r="I8" s="5">
        <v>2</v>
      </c>
      <c r="J8" s="5"/>
      <c r="K8" s="5"/>
      <c r="L8" s="5"/>
      <c r="M8" s="5">
        <v>64.599999999999994</v>
      </c>
      <c r="N8" s="5" t="s">
        <v>123</v>
      </c>
      <c r="O8" s="18"/>
      <c r="P8" s="24" t="s">
        <v>93</v>
      </c>
      <c r="Q8" s="6">
        <v>44000</v>
      </c>
      <c r="R8" s="43" t="s">
        <v>13</v>
      </c>
      <c r="S8" s="24" t="s">
        <v>95</v>
      </c>
      <c r="T8" s="1" t="s">
        <v>18</v>
      </c>
      <c r="U8" s="21"/>
      <c r="V8" s="20"/>
      <c r="W8" s="42"/>
    </row>
    <row r="9" spans="1:23" ht="174.75" customHeight="1">
      <c r="A9" s="13" t="s">
        <v>11</v>
      </c>
      <c r="B9" s="3"/>
      <c r="C9" s="7"/>
      <c r="D9" s="63" t="s">
        <v>220</v>
      </c>
      <c r="E9" s="9">
        <f t="shared" si="0"/>
        <v>1</v>
      </c>
      <c r="F9" s="25"/>
      <c r="G9" s="26"/>
      <c r="H9" s="26"/>
      <c r="I9" s="26">
        <v>1</v>
      </c>
      <c r="J9" s="26"/>
      <c r="K9" s="26"/>
      <c r="L9" s="5"/>
      <c r="M9" s="5"/>
      <c r="N9" s="5">
        <v>74.900000000000006</v>
      </c>
      <c r="O9" s="4"/>
      <c r="P9" s="23"/>
      <c r="Q9" s="5">
        <v>44000</v>
      </c>
      <c r="R9" s="2" t="s">
        <v>13</v>
      </c>
      <c r="S9" s="24" t="s">
        <v>95</v>
      </c>
      <c r="T9" s="1" t="s">
        <v>18</v>
      </c>
      <c r="U9" s="21"/>
      <c r="V9" s="20"/>
      <c r="W9" s="42"/>
    </row>
    <row r="10" spans="1:23" ht="179.25" customHeight="1">
      <c r="A10" s="13" t="s">
        <v>11</v>
      </c>
      <c r="B10" s="3"/>
      <c r="C10" s="7"/>
      <c r="D10" s="63" t="s">
        <v>221</v>
      </c>
      <c r="E10" s="9">
        <f t="shared" si="0"/>
        <v>2</v>
      </c>
      <c r="F10" s="25"/>
      <c r="G10" s="26"/>
      <c r="H10" s="26"/>
      <c r="I10" s="26">
        <v>2</v>
      </c>
      <c r="J10" s="26"/>
      <c r="K10" s="26"/>
      <c r="L10" s="5"/>
      <c r="M10" s="5"/>
      <c r="N10" s="5" t="s">
        <v>263</v>
      </c>
      <c r="O10" s="4"/>
      <c r="P10" s="23"/>
      <c r="Q10" s="5">
        <v>44000</v>
      </c>
      <c r="R10" s="2" t="s">
        <v>13</v>
      </c>
      <c r="S10" s="24" t="s">
        <v>95</v>
      </c>
      <c r="T10" s="1" t="s">
        <v>18</v>
      </c>
      <c r="U10" s="21"/>
      <c r="V10" s="20"/>
      <c r="W10" s="42"/>
    </row>
    <row r="11" spans="1:23" ht="179.25" customHeight="1">
      <c r="A11" s="13" t="s">
        <v>11</v>
      </c>
      <c r="B11" s="3"/>
      <c r="C11" s="7"/>
      <c r="D11" s="1" t="s">
        <v>223</v>
      </c>
      <c r="E11" s="9">
        <f t="shared" si="0"/>
        <v>3</v>
      </c>
      <c r="F11" s="25"/>
      <c r="G11" s="26"/>
      <c r="H11" s="26"/>
      <c r="I11" s="26">
        <v>3</v>
      </c>
      <c r="J11" s="26"/>
      <c r="K11" s="26"/>
      <c r="L11" s="5"/>
      <c r="M11" s="5"/>
      <c r="N11" s="5"/>
      <c r="O11" s="4"/>
      <c r="P11" s="23"/>
      <c r="Q11" s="6" t="s">
        <v>68</v>
      </c>
      <c r="R11" s="2" t="s">
        <v>13</v>
      </c>
      <c r="S11" s="24" t="s">
        <v>95</v>
      </c>
      <c r="T11" s="1" t="s">
        <v>18</v>
      </c>
      <c r="U11" s="21"/>
      <c r="V11" s="20"/>
      <c r="W11" s="42"/>
    </row>
    <row r="12" spans="1:23" ht="129.75" customHeight="1">
      <c r="A12" s="13" t="s">
        <v>11</v>
      </c>
      <c r="B12" s="3"/>
      <c r="C12" s="7"/>
      <c r="D12" s="1" t="s">
        <v>82</v>
      </c>
      <c r="E12" s="9">
        <f t="shared" si="0"/>
        <v>7</v>
      </c>
      <c r="F12" s="22"/>
      <c r="G12" s="5"/>
      <c r="H12" s="5"/>
      <c r="I12" s="5">
        <v>7</v>
      </c>
      <c r="J12" s="5"/>
      <c r="K12" s="5"/>
      <c r="L12" s="5"/>
      <c r="M12" s="5" t="s">
        <v>265</v>
      </c>
      <c r="N12" s="5" t="s">
        <v>266</v>
      </c>
      <c r="O12" s="4"/>
      <c r="P12" s="23"/>
      <c r="Q12" s="6" t="s">
        <v>68</v>
      </c>
      <c r="R12" s="2" t="s">
        <v>13</v>
      </c>
      <c r="S12" s="24" t="s">
        <v>95</v>
      </c>
      <c r="T12" s="1" t="s">
        <v>18</v>
      </c>
      <c r="U12" s="21"/>
      <c r="V12" s="20"/>
      <c r="W12" s="42"/>
    </row>
    <row r="13" spans="1:23" ht="138" customHeight="1">
      <c r="A13" s="13" t="s">
        <v>11</v>
      </c>
      <c r="B13" s="3"/>
      <c r="C13" s="1"/>
      <c r="D13" s="24" t="s">
        <v>140</v>
      </c>
      <c r="E13" s="9">
        <f t="shared" si="0"/>
        <v>1</v>
      </c>
      <c r="F13" s="22"/>
      <c r="G13" s="5"/>
      <c r="H13" s="5"/>
      <c r="I13" s="5">
        <v>1</v>
      </c>
      <c r="J13" s="5"/>
      <c r="K13" s="5"/>
      <c r="L13" s="5"/>
      <c r="M13" s="5"/>
      <c r="N13" s="5">
        <v>77</v>
      </c>
      <c r="O13" s="18"/>
      <c r="P13" s="23"/>
      <c r="Q13" s="6">
        <v>44000</v>
      </c>
      <c r="R13" s="6" t="s">
        <v>13</v>
      </c>
      <c r="S13" s="24" t="s">
        <v>95</v>
      </c>
      <c r="T13" s="1" t="s">
        <v>18</v>
      </c>
      <c r="U13" s="21"/>
      <c r="V13" s="20"/>
      <c r="W13" s="42"/>
    </row>
    <row r="14" spans="1:23" ht="15.75">
      <c r="A14" s="13"/>
      <c r="B14" s="3"/>
      <c r="C14" s="7"/>
      <c r="D14" s="45" t="s">
        <v>30</v>
      </c>
      <c r="E14" s="9">
        <f t="shared" si="0"/>
        <v>16</v>
      </c>
      <c r="F14" s="9">
        <f>SUM(F8:F13)</f>
        <v>0</v>
      </c>
      <c r="G14" s="9">
        <f>SUM(G8:G13)</f>
        <v>0</v>
      </c>
      <c r="H14" s="9">
        <f>SUM(H8:H13)</f>
        <v>0</v>
      </c>
      <c r="I14" s="9">
        <f>SUM(I8:I13)</f>
        <v>16</v>
      </c>
      <c r="J14" s="9">
        <f>SUM(J8:J13)</f>
        <v>0</v>
      </c>
      <c r="K14" s="9"/>
      <c r="L14" s="5"/>
      <c r="M14" s="5"/>
      <c r="N14" s="5"/>
      <c r="O14" s="6"/>
      <c r="P14" s="4"/>
      <c r="Q14" s="6"/>
      <c r="R14" s="2"/>
      <c r="S14" s="1"/>
      <c r="T14" s="1"/>
      <c r="U14" s="18"/>
      <c r="V14" s="20"/>
    </row>
    <row r="15" spans="1:23" ht="15.75" customHeight="1">
      <c r="A15" s="13"/>
      <c r="B15" s="3"/>
      <c r="C15" s="7"/>
      <c r="D15" s="87" t="s">
        <v>116</v>
      </c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9"/>
      <c r="U15" s="18"/>
      <c r="V15" s="20"/>
    </row>
    <row r="16" spans="1:23" ht="156" customHeight="1">
      <c r="A16" s="13" t="s">
        <v>11</v>
      </c>
      <c r="D16" s="1" t="s">
        <v>134</v>
      </c>
      <c r="E16" s="9">
        <f t="shared" ref="E16:E35" si="1">F16+G16+H16+I16+J16</f>
        <v>97</v>
      </c>
      <c r="F16" s="22"/>
      <c r="G16" s="5">
        <v>52</v>
      </c>
      <c r="H16" s="5">
        <v>30</v>
      </c>
      <c r="I16" s="5">
        <v>15</v>
      </c>
      <c r="J16" s="5"/>
      <c r="K16" s="5"/>
      <c r="L16" s="5" t="s">
        <v>65</v>
      </c>
      <c r="M16" s="5" t="s">
        <v>66</v>
      </c>
      <c r="N16" s="5" t="s">
        <v>67</v>
      </c>
      <c r="O16" s="18"/>
      <c r="P16" s="24"/>
      <c r="Q16" s="6" t="s">
        <v>166</v>
      </c>
      <c r="R16" s="43" t="s">
        <v>113</v>
      </c>
      <c r="S16" s="24" t="s">
        <v>159</v>
      </c>
      <c r="T16" s="1"/>
    </row>
    <row r="17" spans="1:20" ht="165.75" customHeight="1">
      <c r="A17" s="13" t="s">
        <v>11</v>
      </c>
      <c r="D17" s="1" t="s">
        <v>135</v>
      </c>
      <c r="E17" s="9">
        <f t="shared" si="1"/>
        <v>97</v>
      </c>
      <c r="F17" s="22"/>
      <c r="G17" s="5">
        <v>52</v>
      </c>
      <c r="H17" s="5">
        <v>30</v>
      </c>
      <c r="I17" s="5">
        <v>15</v>
      </c>
      <c r="J17" s="5"/>
      <c r="K17" s="5"/>
      <c r="L17" s="5" t="s">
        <v>65</v>
      </c>
      <c r="M17" s="5" t="s">
        <v>66</v>
      </c>
      <c r="N17" s="5" t="s">
        <v>67</v>
      </c>
      <c r="O17" s="18"/>
      <c r="P17" s="24"/>
      <c r="Q17" s="6" t="s">
        <v>166</v>
      </c>
      <c r="R17" s="43" t="s">
        <v>113</v>
      </c>
      <c r="S17" s="24" t="s">
        <v>159</v>
      </c>
      <c r="T17" s="1"/>
    </row>
    <row r="18" spans="1:20" ht="81.75" customHeight="1">
      <c r="A18" s="93" t="s">
        <v>11</v>
      </c>
      <c r="D18" s="95" t="s">
        <v>151</v>
      </c>
      <c r="E18" s="9">
        <f t="shared" si="1"/>
        <v>8</v>
      </c>
      <c r="F18" s="22"/>
      <c r="G18" s="5"/>
      <c r="H18" s="5"/>
      <c r="I18" s="5">
        <v>8</v>
      </c>
      <c r="J18" s="5"/>
      <c r="K18" s="5"/>
      <c r="L18" s="5">
        <v>37</v>
      </c>
      <c r="M18" s="5">
        <v>58.5</v>
      </c>
      <c r="N18" s="5" t="s">
        <v>266</v>
      </c>
      <c r="O18" s="18"/>
      <c r="P18" s="24" t="s">
        <v>96</v>
      </c>
      <c r="Q18" s="6" t="s">
        <v>68</v>
      </c>
      <c r="R18" s="46" t="s">
        <v>324</v>
      </c>
      <c r="S18" s="97" t="s">
        <v>95</v>
      </c>
      <c r="T18" s="28" t="s">
        <v>18</v>
      </c>
    </row>
    <row r="19" spans="1:20" ht="111.75" customHeight="1">
      <c r="A19" s="94"/>
      <c r="D19" s="96"/>
      <c r="E19" s="9">
        <f t="shared" si="1"/>
        <v>7</v>
      </c>
      <c r="F19" s="22"/>
      <c r="G19" s="5"/>
      <c r="H19" s="5">
        <v>7</v>
      </c>
      <c r="I19" s="5"/>
      <c r="J19" s="5"/>
      <c r="K19" s="5"/>
      <c r="L19" s="2">
        <v>44.2</v>
      </c>
      <c r="M19" s="2" t="s">
        <v>282</v>
      </c>
      <c r="N19" s="5">
        <v>81.599999999999994</v>
      </c>
      <c r="O19" s="18"/>
      <c r="P19" s="24"/>
      <c r="Q19" s="6" t="s">
        <v>162</v>
      </c>
      <c r="R19" s="47"/>
      <c r="S19" s="98"/>
      <c r="T19" s="10"/>
    </row>
    <row r="20" spans="1:20" ht="174.75" customHeight="1">
      <c r="A20" s="13" t="s">
        <v>11</v>
      </c>
      <c r="D20" s="24" t="s">
        <v>139</v>
      </c>
      <c r="E20" s="9">
        <f t="shared" si="1"/>
        <v>13</v>
      </c>
      <c r="F20" s="22"/>
      <c r="G20" s="5"/>
      <c r="H20" s="5"/>
      <c r="I20" s="5">
        <v>13</v>
      </c>
      <c r="J20" s="5"/>
      <c r="K20" s="5"/>
      <c r="L20" s="5"/>
      <c r="M20" s="5"/>
      <c r="N20" s="5">
        <v>81.7</v>
      </c>
      <c r="O20" s="18"/>
      <c r="P20" s="24"/>
      <c r="Q20" s="6">
        <v>44000</v>
      </c>
      <c r="R20" s="43" t="s">
        <v>323</v>
      </c>
      <c r="S20" s="24" t="s">
        <v>95</v>
      </c>
      <c r="T20" s="1" t="s">
        <v>18</v>
      </c>
    </row>
    <row r="21" spans="1:20" ht="132" customHeight="1">
      <c r="A21" s="13" t="s">
        <v>11</v>
      </c>
      <c r="B21" s="3"/>
      <c r="C21" s="1"/>
      <c r="D21" s="24" t="s">
        <v>119</v>
      </c>
      <c r="E21" s="9">
        <f t="shared" si="1"/>
        <v>22</v>
      </c>
      <c r="F21" s="22"/>
      <c r="G21" s="5">
        <v>7</v>
      </c>
      <c r="H21" s="5">
        <v>7</v>
      </c>
      <c r="I21" s="5">
        <v>8</v>
      </c>
      <c r="J21" s="5"/>
      <c r="K21" s="5"/>
      <c r="L21" s="5" t="s">
        <v>121</v>
      </c>
      <c r="M21" s="5" t="s">
        <v>122</v>
      </c>
      <c r="N21" s="5" t="s">
        <v>123</v>
      </c>
      <c r="O21" s="18"/>
      <c r="P21" s="24"/>
      <c r="Q21" s="24" t="s">
        <v>165</v>
      </c>
      <c r="R21" s="2" t="s">
        <v>129</v>
      </c>
      <c r="S21" s="1" t="s">
        <v>118</v>
      </c>
      <c r="T21" s="1" t="s">
        <v>130</v>
      </c>
    </row>
    <row r="22" spans="1:20" ht="178.5" customHeight="1">
      <c r="A22" s="13" t="s">
        <v>11</v>
      </c>
      <c r="B22" s="3"/>
      <c r="C22" s="1"/>
      <c r="D22" s="24" t="s">
        <v>125</v>
      </c>
      <c r="E22" s="9">
        <f t="shared" si="1"/>
        <v>57</v>
      </c>
      <c r="F22" s="22"/>
      <c r="G22" s="5">
        <v>21</v>
      </c>
      <c r="H22" s="5">
        <v>21</v>
      </c>
      <c r="I22" s="5">
        <v>15</v>
      </c>
      <c r="J22" s="5"/>
      <c r="K22" s="5"/>
      <c r="L22" s="5" t="s">
        <v>121</v>
      </c>
      <c r="M22" s="5" t="s">
        <v>122</v>
      </c>
      <c r="N22" s="5" t="s">
        <v>123</v>
      </c>
      <c r="O22" s="18"/>
      <c r="P22" s="24"/>
      <c r="Q22" s="6" t="s">
        <v>278</v>
      </c>
      <c r="R22" s="2" t="s">
        <v>230</v>
      </c>
      <c r="S22" s="1" t="s">
        <v>124</v>
      </c>
      <c r="T22" s="1" t="s">
        <v>185</v>
      </c>
    </row>
    <row r="23" spans="1:20" ht="162" customHeight="1">
      <c r="A23" s="13" t="s">
        <v>11</v>
      </c>
      <c r="B23" s="3"/>
      <c r="C23" s="1"/>
      <c r="D23" s="24" t="s">
        <v>126</v>
      </c>
      <c r="E23" s="9">
        <f t="shared" si="1"/>
        <v>70</v>
      </c>
      <c r="F23" s="22"/>
      <c r="G23" s="5">
        <v>32</v>
      </c>
      <c r="H23" s="5">
        <v>24</v>
      </c>
      <c r="I23" s="5">
        <v>14</v>
      </c>
      <c r="J23" s="5"/>
      <c r="K23" s="5"/>
      <c r="L23" s="5" t="s">
        <v>121</v>
      </c>
      <c r="M23" s="5" t="s">
        <v>122</v>
      </c>
      <c r="N23" s="5" t="s">
        <v>123</v>
      </c>
      <c r="O23" s="18"/>
      <c r="P23" s="24"/>
      <c r="Q23" s="6" t="s">
        <v>278</v>
      </c>
      <c r="R23" s="2" t="s">
        <v>225</v>
      </c>
      <c r="S23" s="1" t="s">
        <v>124</v>
      </c>
      <c r="T23" s="1" t="s">
        <v>185</v>
      </c>
    </row>
    <row r="24" spans="1:20" ht="175.5" customHeight="1">
      <c r="A24" s="13" t="s">
        <v>11</v>
      </c>
      <c r="B24" s="3"/>
      <c r="C24" s="1"/>
      <c r="D24" s="24" t="s">
        <v>127</v>
      </c>
      <c r="E24" s="9">
        <f t="shared" si="1"/>
        <v>31</v>
      </c>
      <c r="F24" s="22"/>
      <c r="G24" s="5">
        <v>13</v>
      </c>
      <c r="H24" s="5">
        <v>10</v>
      </c>
      <c r="I24" s="5">
        <v>8</v>
      </c>
      <c r="J24" s="5"/>
      <c r="K24" s="5"/>
      <c r="L24" s="5" t="s">
        <v>154</v>
      </c>
      <c r="M24" s="5" t="s">
        <v>155</v>
      </c>
      <c r="N24" s="5" t="s">
        <v>156</v>
      </c>
      <c r="O24" s="18"/>
      <c r="P24" s="24"/>
      <c r="Q24" s="6" t="s">
        <v>278</v>
      </c>
      <c r="R24" s="2" t="s">
        <v>225</v>
      </c>
      <c r="S24" s="1" t="s">
        <v>124</v>
      </c>
      <c r="T24" s="1" t="s">
        <v>185</v>
      </c>
    </row>
    <row r="25" spans="1:20" ht="172.5" customHeight="1">
      <c r="A25" s="13" t="s">
        <v>11</v>
      </c>
      <c r="B25" s="3"/>
      <c r="C25" s="1"/>
      <c r="D25" s="24" t="s">
        <v>128</v>
      </c>
      <c r="E25" s="9">
        <f t="shared" si="1"/>
        <v>25</v>
      </c>
      <c r="F25" s="22"/>
      <c r="G25" s="5">
        <v>12</v>
      </c>
      <c r="H25" s="5">
        <v>3</v>
      </c>
      <c r="I25" s="5">
        <v>10</v>
      </c>
      <c r="J25" s="5"/>
      <c r="K25" s="5"/>
      <c r="L25" s="5" t="s">
        <v>121</v>
      </c>
      <c r="M25" s="5" t="s">
        <v>122</v>
      </c>
      <c r="N25" s="5" t="s">
        <v>123</v>
      </c>
      <c r="O25" s="18"/>
      <c r="P25" s="24"/>
      <c r="Q25" s="6" t="s">
        <v>278</v>
      </c>
      <c r="R25" s="2" t="s">
        <v>225</v>
      </c>
      <c r="S25" s="1" t="s">
        <v>124</v>
      </c>
      <c r="T25" s="1" t="s">
        <v>185</v>
      </c>
    </row>
    <row r="26" spans="1:20" ht="180" customHeight="1">
      <c r="A26" s="13" t="s">
        <v>11</v>
      </c>
      <c r="B26" s="3"/>
      <c r="C26" s="1"/>
      <c r="D26" s="24" t="s">
        <v>132</v>
      </c>
      <c r="E26" s="9">
        <f t="shared" si="1"/>
        <v>54</v>
      </c>
      <c r="F26" s="22"/>
      <c r="G26" s="5">
        <v>16</v>
      </c>
      <c r="H26" s="5">
        <v>9</v>
      </c>
      <c r="I26" s="5">
        <v>29</v>
      </c>
      <c r="J26" s="5"/>
      <c r="K26" s="5"/>
      <c r="L26" s="5" t="s">
        <v>319</v>
      </c>
      <c r="M26" s="5" t="s">
        <v>320</v>
      </c>
      <c r="N26" s="5" t="s">
        <v>321</v>
      </c>
      <c r="O26" s="18"/>
      <c r="P26" s="24"/>
      <c r="Q26" s="6" t="s">
        <v>322</v>
      </c>
      <c r="R26" s="2" t="s">
        <v>131</v>
      </c>
      <c r="S26" s="24" t="s">
        <v>95</v>
      </c>
      <c r="T26" s="1" t="s">
        <v>18</v>
      </c>
    </row>
    <row r="27" spans="1:20" ht="177" customHeight="1">
      <c r="A27" s="13" t="s">
        <v>11</v>
      </c>
      <c r="B27" s="3"/>
      <c r="C27" s="1"/>
      <c r="D27" s="24" t="s">
        <v>133</v>
      </c>
      <c r="E27" s="9">
        <f t="shared" si="1"/>
        <v>68</v>
      </c>
      <c r="F27" s="22"/>
      <c r="G27" s="5">
        <v>30</v>
      </c>
      <c r="H27" s="5">
        <v>6</v>
      </c>
      <c r="I27" s="5">
        <v>32</v>
      </c>
      <c r="J27" s="5"/>
      <c r="K27" s="5"/>
      <c r="L27" s="5" t="s">
        <v>319</v>
      </c>
      <c r="M27" s="5" t="s">
        <v>320</v>
      </c>
      <c r="N27" s="5" t="s">
        <v>321</v>
      </c>
      <c r="O27" s="18"/>
      <c r="P27" s="24"/>
      <c r="Q27" s="6" t="s">
        <v>322</v>
      </c>
      <c r="R27" s="2" t="s">
        <v>131</v>
      </c>
      <c r="S27" s="24" t="s">
        <v>95</v>
      </c>
      <c r="T27" s="1" t="s">
        <v>18</v>
      </c>
    </row>
    <row r="28" spans="1:20" ht="162.75" customHeight="1">
      <c r="A28" s="13" t="s">
        <v>11</v>
      </c>
      <c r="D28" s="24" t="s">
        <v>92</v>
      </c>
      <c r="E28" s="9">
        <f t="shared" si="1"/>
        <v>31</v>
      </c>
      <c r="F28" s="22"/>
      <c r="G28" s="5">
        <v>13</v>
      </c>
      <c r="H28" s="5">
        <v>12</v>
      </c>
      <c r="I28" s="5">
        <v>6</v>
      </c>
      <c r="J28" s="5"/>
      <c r="K28" s="5"/>
      <c r="L28" s="5">
        <v>43</v>
      </c>
      <c r="M28" s="5" t="s">
        <v>64</v>
      </c>
      <c r="N28" s="5">
        <v>85</v>
      </c>
      <c r="O28" s="18"/>
      <c r="P28" s="24" t="s">
        <v>91</v>
      </c>
      <c r="Q28" s="6" t="s">
        <v>287</v>
      </c>
      <c r="R28" s="2" t="s">
        <v>296</v>
      </c>
      <c r="S28" s="1" t="s">
        <v>80</v>
      </c>
      <c r="T28" s="1" t="s">
        <v>81</v>
      </c>
    </row>
    <row r="29" spans="1:20" ht="128.25" customHeight="1">
      <c r="A29" s="13" t="s">
        <v>11</v>
      </c>
      <c r="D29" s="24" t="s">
        <v>286</v>
      </c>
      <c r="E29" s="9">
        <f t="shared" si="1"/>
        <v>4</v>
      </c>
      <c r="F29" s="22"/>
      <c r="G29" s="5">
        <v>1</v>
      </c>
      <c r="H29" s="5">
        <v>2</v>
      </c>
      <c r="I29" s="5">
        <v>1</v>
      </c>
      <c r="J29" s="5"/>
      <c r="K29" s="5"/>
      <c r="L29" s="5"/>
      <c r="M29" s="5">
        <v>63</v>
      </c>
      <c r="N29" s="5"/>
      <c r="O29" s="18"/>
      <c r="P29" s="24"/>
      <c r="Q29" s="6" t="s">
        <v>316</v>
      </c>
      <c r="R29" s="2" t="s">
        <v>348</v>
      </c>
      <c r="S29" s="1" t="s">
        <v>79</v>
      </c>
      <c r="T29" s="1" t="s">
        <v>149</v>
      </c>
    </row>
    <row r="30" spans="1:20" ht="132" customHeight="1">
      <c r="A30" s="13" t="s">
        <v>11</v>
      </c>
      <c r="D30" s="24" t="s">
        <v>94</v>
      </c>
      <c r="E30" s="9">
        <f t="shared" si="1"/>
        <v>9</v>
      </c>
      <c r="F30" s="22"/>
      <c r="G30" s="5">
        <v>6</v>
      </c>
      <c r="H30" s="5">
        <v>1</v>
      </c>
      <c r="I30" s="5">
        <v>2</v>
      </c>
      <c r="J30" s="5"/>
      <c r="K30" s="5"/>
      <c r="L30" s="5" t="s">
        <v>201</v>
      </c>
      <c r="M30" s="5"/>
      <c r="N30" s="5">
        <v>85</v>
      </c>
      <c r="O30" s="18"/>
      <c r="P30" s="24" t="s">
        <v>93</v>
      </c>
      <c r="Q30" s="6" t="s">
        <v>316</v>
      </c>
      <c r="R30" s="2" t="s">
        <v>213</v>
      </c>
      <c r="S30" s="1" t="s">
        <v>79</v>
      </c>
      <c r="T30" s="1" t="s">
        <v>149</v>
      </c>
    </row>
    <row r="31" spans="1:20" ht="99" customHeight="1">
      <c r="A31" s="13" t="s">
        <v>11</v>
      </c>
      <c r="D31" s="24" t="s">
        <v>174</v>
      </c>
      <c r="E31" s="9">
        <f t="shared" si="1"/>
        <v>33</v>
      </c>
      <c r="F31" s="22">
        <v>18</v>
      </c>
      <c r="G31" s="5">
        <v>10</v>
      </c>
      <c r="H31" s="5"/>
      <c r="I31" s="5">
        <v>5</v>
      </c>
      <c r="J31" s="5"/>
      <c r="K31" s="5" t="s">
        <v>207</v>
      </c>
      <c r="L31" s="5" t="s">
        <v>208</v>
      </c>
      <c r="M31" s="5" t="s">
        <v>177</v>
      </c>
      <c r="N31" s="5">
        <v>98</v>
      </c>
      <c r="O31" s="18"/>
      <c r="P31" s="24"/>
      <c r="Q31" s="6">
        <v>44000</v>
      </c>
      <c r="R31" s="2" t="s">
        <v>131</v>
      </c>
      <c r="S31" s="1" t="s">
        <v>178</v>
      </c>
      <c r="T31" s="1" t="s">
        <v>179</v>
      </c>
    </row>
    <row r="32" spans="1:20" ht="99.75" customHeight="1">
      <c r="A32" s="13" t="s">
        <v>11</v>
      </c>
      <c r="D32" s="24" t="s">
        <v>175</v>
      </c>
      <c r="E32" s="9">
        <f t="shared" si="1"/>
        <v>126</v>
      </c>
      <c r="F32" s="22">
        <v>42</v>
      </c>
      <c r="G32" s="5">
        <v>28</v>
      </c>
      <c r="H32" s="5">
        <v>42</v>
      </c>
      <c r="I32" s="5">
        <v>14</v>
      </c>
      <c r="J32" s="5"/>
      <c r="K32" s="5" t="s">
        <v>203</v>
      </c>
      <c r="L32" s="5" t="s">
        <v>204</v>
      </c>
      <c r="M32" s="5" t="s">
        <v>180</v>
      </c>
      <c r="N32" s="5">
        <v>95</v>
      </c>
      <c r="O32" s="18"/>
      <c r="P32" s="24"/>
      <c r="Q32" s="6" t="s">
        <v>115</v>
      </c>
      <c r="R32" s="2" t="s">
        <v>131</v>
      </c>
      <c r="S32" s="1" t="s">
        <v>178</v>
      </c>
      <c r="T32" s="1" t="s">
        <v>179</v>
      </c>
    </row>
    <row r="33" spans="1:20" ht="114.75" customHeight="1">
      <c r="A33" s="13" t="s">
        <v>11</v>
      </c>
      <c r="D33" s="24" t="s">
        <v>176</v>
      </c>
      <c r="E33" s="9">
        <f t="shared" si="1"/>
        <v>96</v>
      </c>
      <c r="F33" s="22">
        <v>36</v>
      </c>
      <c r="G33" s="5"/>
      <c r="H33" s="5">
        <v>36</v>
      </c>
      <c r="I33" s="5">
        <v>24</v>
      </c>
      <c r="J33" s="5"/>
      <c r="K33" s="5" t="s">
        <v>203</v>
      </c>
      <c r="L33" s="5" t="s">
        <v>205</v>
      </c>
      <c r="M33" s="5" t="s">
        <v>181</v>
      </c>
      <c r="N33" s="5" t="s">
        <v>182</v>
      </c>
      <c r="O33" s="18"/>
      <c r="P33" s="24"/>
      <c r="Q33" s="6" t="s">
        <v>115</v>
      </c>
      <c r="R33" s="2" t="s">
        <v>131</v>
      </c>
      <c r="S33" s="1" t="s">
        <v>178</v>
      </c>
      <c r="T33" s="1" t="s">
        <v>179</v>
      </c>
    </row>
    <row r="34" spans="1:20" ht="162" customHeight="1">
      <c r="A34" s="57" t="s">
        <v>11</v>
      </c>
      <c r="D34" s="58" t="s">
        <v>183</v>
      </c>
      <c r="E34" s="9">
        <f t="shared" si="1"/>
        <v>14</v>
      </c>
      <c r="F34" s="22"/>
      <c r="G34" s="5">
        <v>5</v>
      </c>
      <c r="H34" s="5">
        <v>1</v>
      </c>
      <c r="I34" s="5">
        <v>8</v>
      </c>
      <c r="J34" s="5"/>
      <c r="K34" s="44">
        <v>32</v>
      </c>
      <c r="L34" s="33" t="s">
        <v>206</v>
      </c>
      <c r="M34" s="44" t="s">
        <v>184</v>
      </c>
      <c r="N34" s="44">
        <v>107</v>
      </c>
      <c r="O34" s="48"/>
      <c r="P34" s="24"/>
      <c r="Q34" s="41">
        <v>44000</v>
      </c>
      <c r="R34" s="44" t="s">
        <v>131</v>
      </c>
      <c r="S34" s="1" t="s">
        <v>254</v>
      </c>
      <c r="T34" s="1" t="s">
        <v>281</v>
      </c>
    </row>
    <row r="35" spans="1:20" ht="31.5">
      <c r="A35" s="13"/>
      <c r="B35" s="3"/>
      <c r="C35" s="7"/>
      <c r="D35" s="45" t="s">
        <v>137</v>
      </c>
      <c r="E35" s="9">
        <f t="shared" si="1"/>
        <v>862</v>
      </c>
      <c r="F35" s="22">
        <f>SUM(F16:F34)</f>
        <v>96</v>
      </c>
      <c r="G35" s="22">
        <f>SUM(G16:G34)</f>
        <v>298</v>
      </c>
      <c r="H35" s="22">
        <f>SUM(H16:H34)</f>
        <v>241</v>
      </c>
      <c r="I35" s="22">
        <f>SUM(I16:I34)</f>
        <v>227</v>
      </c>
      <c r="J35" s="22">
        <f>SUM(J16:J34)</f>
        <v>0</v>
      </c>
      <c r="K35" s="9"/>
      <c r="L35" s="5"/>
      <c r="M35" s="5"/>
      <c r="N35" s="5"/>
      <c r="O35" s="6"/>
      <c r="P35" s="4"/>
      <c r="Q35" s="6"/>
      <c r="R35" s="2"/>
      <c r="S35" s="1"/>
      <c r="T35" s="1"/>
    </row>
    <row r="36" spans="1:20" ht="15.75" customHeight="1">
      <c r="A36" s="13"/>
      <c r="B36" s="3"/>
      <c r="C36" s="7"/>
      <c r="D36" s="87" t="s">
        <v>168</v>
      </c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9"/>
    </row>
    <row r="37" spans="1:20" ht="157.5">
      <c r="A37" s="13" t="s">
        <v>11</v>
      </c>
      <c r="D37" s="24" t="s">
        <v>102</v>
      </c>
      <c r="E37" s="25">
        <f t="shared" ref="E37:E50" si="2">F37+G37+H37+I37+J37</f>
        <v>93</v>
      </c>
      <c r="F37" s="25"/>
      <c r="G37" s="5">
        <v>46</v>
      </c>
      <c r="H37" s="5">
        <v>33</v>
      </c>
      <c r="I37" s="5">
        <v>14</v>
      </c>
      <c r="J37" s="5"/>
      <c r="K37" s="5"/>
      <c r="L37" s="5">
        <v>43</v>
      </c>
      <c r="M37" s="5" t="s">
        <v>64</v>
      </c>
      <c r="N37" s="5">
        <v>85</v>
      </c>
      <c r="O37" s="18"/>
      <c r="P37" s="24" t="s">
        <v>93</v>
      </c>
      <c r="Q37" s="6" t="s">
        <v>287</v>
      </c>
      <c r="R37" s="2" t="s">
        <v>276</v>
      </c>
      <c r="S37" s="24" t="s">
        <v>80</v>
      </c>
      <c r="T37" s="1" t="s">
        <v>81</v>
      </c>
    </row>
    <row r="38" spans="1:20" ht="157.5">
      <c r="A38" s="13" t="s">
        <v>11</v>
      </c>
      <c r="D38" s="24" t="s">
        <v>103</v>
      </c>
      <c r="E38" s="25">
        <f t="shared" si="2"/>
        <v>116</v>
      </c>
      <c r="F38" s="25"/>
      <c r="G38" s="5">
        <v>58</v>
      </c>
      <c r="H38" s="5">
        <v>43</v>
      </c>
      <c r="I38" s="5">
        <v>15</v>
      </c>
      <c r="J38" s="5"/>
      <c r="K38" s="5"/>
      <c r="L38" s="5">
        <v>43</v>
      </c>
      <c r="M38" s="5" t="s">
        <v>64</v>
      </c>
      <c r="N38" s="5">
        <v>85</v>
      </c>
      <c r="O38" s="18"/>
      <c r="P38" s="24" t="s">
        <v>93</v>
      </c>
      <c r="Q38" s="6" t="s">
        <v>288</v>
      </c>
      <c r="R38" s="2" t="s">
        <v>277</v>
      </c>
      <c r="S38" s="24" t="s">
        <v>80</v>
      </c>
      <c r="T38" s="1" t="s">
        <v>81</v>
      </c>
    </row>
    <row r="39" spans="1:20" ht="157.5">
      <c r="A39" s="13" t="s">
        <v>11</v>
      </c>
      <c r="D39" s="24" t="s">
        <v>104</v>
      </c>
      <c r="E39" s="25">
        <f t="shared" si="2"/>
        <v>118</v>
      </c>
      <c r="F39" s="25"/>
      <c r="G39" s="5">
        <v>59</v>
      </c>
      <c r="H39" s="5">
        <v>44</v>
      </c>
      <c r="I39" s="5">
        <v>15</v>
      </c>
      <c r="J39" s="5"/>
      <c r="K39" s="5"/>
      <c r="L39" s="5">
        <v>43</v>
      </c>
      <c r="M39" s="5" t="s">
        <v>64</v>
      </c>
      <c r="N39" s="5">
        <v>85</v>
      </c>
      <c r="O39" s="18"/>
      <c r="P39" s="24" t="s">
        <v>93</v>
      </c>
      <c r="Q39" s="6" t="s">
        <v>288</v>
      </c>
      <c r="R39" s="2" t="s">
        <v>277</v>
      </c>
      <c r="S39" s="24" t="s">
        <v>80</v>
      </c>
      <c r="T39" s="1" t="s">
        <v>81</v>
      </c>
    </row>
    <row r="40" spans="1:20" ht="126">
      <c r="A40" s="13" t="s">
        <v>11</v>
      </c>
      <c r="B40" s="3"/>
      <c r="C40" s="7"/>
      <c r="D40" s="49" t="s">
        <v>243</v>
      </c>
      <c r="E40" s="25">
        <f t="shared" si="2"/>
        <v>52</v>
      </c>
      <c r="F40" s="25"/>
      <c r="G40" s="3">
        <v>27</v>
      </c>
      <c r="H40" s="3">
        <v>17</v>
      </c>
      <c r="I40" s="3">
        <v>8</v>
      </c>
      <c r="J40" s="3"/>
      <c r="K40" s="3"/>
      <c r="L40" s="5">
        <v>43</v>
      </c>
      <c r="M40" s="5" t="s">
        <v>64</v>
      </c>
      <c r="N40" s="5" t="s">
        <v>67</v>
      </c>
      <c r="O40" s="6"/>
      <c r="P40" s="4"/>
      <c r="Q40" s="6" t="s">
        <v>166</v>
      </c>
      <c r="R40" s="2"/>
      <c r="S40" s="1" t="s">
        <v>164</v>
      </c>
      <c r="T40" s="1"/>
    </row>
    <row r="41" spans="1:20" ht="126">
      <c r="A41" s="13" t="s">
        <v>11</v>
      </c>
      <c r="B41" s="3"/>
      <c r="C41" s="7"/>
      <c r="D41" s="49" t="s">
        <v>244</v>
      </c>
      <c r="E41" s="25">
        <f t="shared" si="2"/>
        <v>54</v>
      </c>
      <c r="F41" s="25"/>
      <c r="G41" s="3">
        <v>27</v>
      </c>
      <c r="H41" s="3">
        <v>18</v>
      </c>
      <c r="I41" s="3">
        <v>9</v>
      </c>
      <c r="J41" s="3"/>
      <c r="K41" s="3"/>
      <c r="L41" s="5">
        <v>43</v>
      </c>
      <c r="M41" s="5" t="s">
        <v>64</v>
      </c>
      <c r="N41" s="5" t="s">
        <v>67</v>
      </c>
      <c r="O41" s="6"/>
      <c r="P41" s="4"/>
      <c r="Q41" s="6" t="s">
        <v>166</v>
      </c>
      <c r="R41" s="2"/>
      <c r="S41" s="1" t="s">
        <v>164</v>
      </c>
      <c r="T41" s="1"/>
    </row>
    <row r="42" spans="1:20" ht="126">
      <c r="A42" s="13" t="s">
        <v>11</v>
      </c>
      <c r="B42" s="3"/>
      <c r="C42" s="7"/>
      <c r="D42" s="49" t="s">
        <v>245</v>
      </c>
      <c r="E42" s="25">
        <f t="shared" si="2"/>
        <v>54</v>
      </c>
      <c r="F42" s="25"/>
      <c r="G42" s="3">
        <v>27</v>
      </c>
      <c r="H42" s="3">
        <v>18</v>
      </c>
      <c r="I42" s="3">
        <v>9</v>
      </c>
      <c r="J42" s="3"/>
      <c r="K42" s="3"/>
      <c r="L42" s="5">
        <v>43</v>
      </c>
      <c r="M42" s="5" t="s">
        <v>64</v>
      </c>
      <c r="N42" s="5" t="s">
        <v>67</v>
      </c>
      <c r="O42" s="6"/>
      <c r="P42" s="4"/>
      <c r="Q42" s="6" t="s">
        <v>166</v>
      </c>
      <c r="R42" s="2"/>
      <c r="S42" s="1" t="s">
        <v>164</v>
      </c>
      <c r="T42" s="1"/>
    </row>
    <row r="43" spans="1:20" ht="126">
      <c r="A43" s="13" t="s">
        <v>11</v>
      </c>
      <c r="B43" s="3"/>
      <c r="C43" s="7"/>
      <c r="D43" s="49" t="s">
        <v>246</v>
      </c>
      <c r="E43" s="25">
        <f t="shared" si="2"/>
        <v>54</v>
      </c>
      <c r="F43" s="25"/>
      <c r="G43" s="3">
        <v>27</v>
      </c>
      <c r="H43" s="3">
        <v>18</v>
      </c>
      <c r="I43" s="3">
        <v>9</v>
      </c>
      <c r="J43" s="3"/>
      <c r="K43" s="3"/>
      <c r="L43" s="5">
        <v>43</v>
      </c>
      <c r="M43" s="5" t="s">
        <v>64</v>
      </c>
      <c r="N43" s="5" t="s">
        <v>67</v>
      </c>
      <c r="O43" s="6"/>
      <c r="P43" s="4"/>
      <c r="Q43" s="6" t="s">
        <v>166</v>
      </c>
      <c r="R43" s="2"/>
      <c r="S43" s="1" t="s">
        <v>164</v>
      </c>
      <c r="T43" s="1"/>
    </row>
    <row r="44" spans="1:20" ht="126">
      <c r="A44" s="13" t="s">
        <v>11</v>
      </c>
      <c r="B44" s="3"/>
      <c r="C44" s="7"/>
      <c r="D44" s="49" t="s">
        <v>247</v>
      </c>
      <c r="E44" s="25">
        <f t="shared" si="2"/>
        <v>54</v>
      </c>
      <c r="F44" s="25"/>
      <c r="G44" s="3">
        <v>27</v>
      </c>
      <c r="H44" s="3">
        <v>18</v>
      </c>
      <c r="I44" s="3">
        <v>9</v>
      </c>
      <c r="J44" s="3"/>
      <c r="K44" s="3"/>
      <c r="L44" s="5">
        <v>43</v>
      </c>
      <c r="M44" s="5" t="s">
        <v>64</v>
      </c>
      <c r="N44" s="5" t="s">
        <v>67</v>
      </c>
      <c r="O44" s="6"/>
      <c r="P44" s="4"/>
      <c r="Q44" s="6" t="s">
        <v>166</v>
      </c>
      <c r="R44" s="2"/>
      <c r="S44" s="1" t="s">
        <v>164</v>
      </c>
      <c r="T44" s="1"/>
    </row>
    <row r="45" spans="1:20" ht="126">
      <c r="A45" s="13" t="s">
        <v>11</v>
      </c>
      <c r="B45" s="3"/>
      <c r="C45" s="7"/>
      <c r="D45" s="49" t="s">
        <v>248</v>
      </c>
      <c r="E45" s="25">
        <f t="shared" si="2"/>
        <v>54</v>
      </c>
      <c r="F45" s="25"/>
      <c r="G45" s="3">
        <v>27</v>
      </c>
      <c r="H45" s="3">
        <v>18</v>
      </c>
      <c r="I45" s="3">
        <v>9</v>
      </c>
      <c r="J45" s="3"/>
      <c r="K45" s="3"/>
      <c r="L45" s="5">
        <v>43</v>
      </c>
      <c r="M45" s="5" t="s">
        <v>64</v>
      </c>
      <c r="N45" s="5" t="s">
        <v>67</v>
      </c>
      <c r="O45" s="6"/>
      <c r="P45" s="4"/>
      <c r="Q45" s="6" t="s">
        <v>166</v>
      </c>
      <c r="R45" s="2"/>
      <c r="S45" s="1" t="s">
        <v>164</v>
      </c>
      <c r="T45" s="1"/>
    </row>
    <row r="46" spans="1:20" ht="126">
      <c r="A46" s="13" t="s">
        <v>11</v>
      </c>
      <c r="B46" s="3"/>
      <c r="C46" s="7"/>
      <c r="D46" s="49" t="s">
        <v>249</v>
      </c>
      <c r="E46" s="25">
        <f t="shared" si="2"/>
        <v>54</v>
      </c>
      <c r="F46" s="25"/>
      <c r="G46" s="3">
        <v>27</v>
      </c>
      <c r="H46" s="3">
        <v>18</v>
      </c>
      <c r="I46" s="3">
        <v>9</v>
      </c>
      <c r="J46" s="3"/>
      <c r="K46" s="3"/>
      <c r="L46" s="5">
        <v>43</v>
      </c>
      <c r="M46" s="5" t="s">
        <v>64</v>
      </c>
      <c r="N46" s="5" t="s">
        <v>67</v>
      </c>
      <c r="O46" s="6"/>
      <c r="P46" s="4"/>
      <c r="Q46" s="6" t="s">
        <v>166</v>
      </c>
      <c r="R46" s="2"/>
      <c r="S46" s="1" t="s">
        <v>164</v>
      </c>
      <c r="T46" s="1"/>
    </row>
    <row r="47" spans="1:20" ht="126">
      <c r="A47" s="13" t="s">
        <v>11</v>
      </c>
      <c r="B47" s="3"/>
      <c r="C47" s="7"/>
      <c r="D47" s="49" t="s">
        <v>251</v>
      </c>
      <c r="E47" s="25">
        <f t="shared" si="2"/>
        <v>54</v>
      </c>
      <c r="F47" s="25"/>
      <c r="G47" s="3">
        <v>27</v>
      </c>
      <c r="H47" s="3">
        <v>18</v>
      </c>
      <c r="I47" s="3">
        <v>9</v>
      </c>
      <c r="J47" s="3"/>
      <c r="K47" s="3"/>
      <c r="L47" s="5">
        <v>43</v>
      </c>
      <c r="M47" s="5" t="s">
        <v>64</v>
      </c>
      <c r="N47" s="5" t="s">
        <v>67</v>
      </c>
      <c r="O47" s="6"/>
      <c r="P47" s="4"/>
      <c r="Q47" s="6" t="s">
        <v>166</v>
      </c>
      <c r="R47" s="2"/>
      <c r="S47" s="1" t="s">
        <v>164</v>
      </c>
      <c r="T47" s="1"/>
    </row>
    <row r="48" spans="1:20" ht="126">
      <c r="A48" s="13" t="s">
        <v>11</v>
      </c>
      <c r="B48" s="3"/>
      <c r="C48" s="7"/>
      <c r="D48" s="49" t="s">
        <v>250</v>
      </c>
      <c r="E48" s="25">
        <f t="shared" si="2"/>
        <v>54</v>
      </c>
      <c r="F48" s="25"/>
      <c r="G48" s="3">
        <v>27</v>
      </c>
      <c r="H48" s="3">
        <v>18</v>
      </c>
      <c r="I48" s="3">
        <v>9</v>
      </c>
      <c r="J48" s="3"/>
      <c r="K48" s="3"/>
      <c r="L48" s="5">
        <v>43</v>
      </c>
      <c r="M48" s="5" t="s">
        <v>64</v>
      </c>
      <c r="N48" s="5" t="s">
        <v>67</v>
      </c>
      <c r="O48" s="6"/>
      <c r="P48" s="4"/>
      <c r="Q48" s="6" t="s">
        <v>166</v>
      </c>
      <c r="R48" s="2"/>
      <c r="S48" s="1" t="s">
        <v>164</v>
      </c>
      <c r="T48" s="1"/>
    </row>
    <row r="49" spans="1:20" ht="15.75">
      <c r="A49" s="13"/>
      <c r="B49" s="3"/>
      <c r="C49" s="7"/>
      <c r="D49" s="45" t="s">
        <v>292</v>
      </c>
      <c r="E49" s="25">
        <f>F49+G49+H49+I49+J49</f>
        <v>811</v>
      </c>
      <c r="F49" s="22">
        <f>SUM(F37:F48)</f>
        <v>0</v>
      </c>
      <c r="G49" s="22">
        <f>SUM(G37:G48)</f>
        <v>406</v>
      </c>
      <c r="H49" s="22">
        <f>SUM(H37:H48)</f>
        <v>281</v>
      </c>
      <c r="I49" s="22">
        <f>SUM(I37:I48)</f>
        <v>124</v>
      </c>
      <c r="J49" s="22">
        <f>SUM(J37:J48)</f>
        <v>0</v>
      </c>
      <c r="K49" s="9"/>
      <c r="L49" s="5"/>
      <c r="M49" s="5"/>
      <c r="N49" s="5"/>
      <c r="O49" s="6"/>
      <c r="P49" s="4"/>
      <c r="Q49" s="6"/>
      <c r="R49" s="2"/>
      <c r="S49" s="1"/>
      <c r="T49" s="1"/>
    </row>
    <row r="50" spans="1:20" ht="47.25">
      <c r="A50" s="13"/>
      <c r="B50" s="3"/>
      <c r="C50" s="7"/>
      <c r="D50" s="50" t="s">
        <v>172</v>
      </c>
      <c r="E50" s="25">
        <f t="shared" si="2"/>
        <v>1689</v>
      </c>
      <c r="F50" s="51">
        <f>F14+F35+F49</f>
        <v>96</v>
      </c>
      <c r="G50" s="52">
        <f>G14+G35+G49</f>
        <v>704</v>
      </c>
      <c r="H50" s="52">
        <f>H14+H35+H49</f>
        <v>522</v>
      </c>
      <c r="I50" s="52">
        <f>I14+I35+I49</f>
        <v>367</v>
      </c>
      <c r="J50" s="52">
        <f>J14+J35+J49</f>
        <v>0</v>
      </c>
      <c r="K50" s="52"/>
      <c r="L50" s="5"/>
      <c r="M50" s="5"/>
      <c r="N50" s="5"/>
      <c r="O50" s="6"/>
      <c r="P50" s="4"/>
      <c r="Q50" s="6"/>
      <c r="R50" s="2"/>
      <c r="S50" s="1"/>
      <c r="T50" s="1"/>
    </row>
  </sheetData>
  <autoFilter ref="A6:T50"/>
  <mergeCells count="21">
    <mergeCell ref="D36:T36"/>
    <mergeCell ref="D15:T15"/>
    <mergeCell ref="A18:A19"/>
    <mergeCell ref="D18:D19"/>
    <mergeCell ref="S18:S19"/>
    <mergeCell ref="A7:T7"/>
    <mergeCell ref="A2:T2"/>
    <mergeCell ref="A3:A5"/>
    <mergeCell ref="B3:B5"/>
    <mergeCell ref="C3:C5"/>
    <mergeCell ref="D3:D5"/>
    <mergeCell ref="S3:S5"/>
    <mergeCell ref="T3:T5"/>
    <mergeCell ref="E3:J3"/>
    <mergeCell ref="K3:O3"/>
    <mergeCell ref="Q3:Q5"/>
    <mergeCell ref="R3:R5"/>
    <mergeCell ref="U3:U5"/>
    <mergeCell ref="E4:E5"/>
    <mergeCell ref="F4:J4"/>
    <mergeCell ref="K4:O4"/>
  </mergeCells>
  <phoneticPr fontId="0" type="noConversion"/>
  <conditionalFormatting sqref="D28">
    <cfRule type="expression" dxfId="22" priority="55" stopIfTrue="1">
      <formula>#REF!&gt;0</formula>
    </cfRule>
  </conditionalFormatting>
  <conditionalFormatting sqref="D30">
    <cfRule type="expression" dxfId="21" priority="54" stopIfTrue="1">
      <formula>#REF!&gt;0</formula>
    </cfRule>
  </conditionalFormatting>
  <conditionalFormatting sqref="D8">
    <cfRule type="expression" dxfId="20" priority="53" stopIfTrue="1">
      <formula>#REF!&gt;0</formula>
    </cfRule>
  </conditionalFormatting>
  <conditionalFormatting sqref="D37:D38">
    <cfRule type="expression" dxfId="19" priority="49" stopIfTrue="1">
      <formula>#REF!&gt;0</formula>
    </cfRule>
  </conditionalFormatting>
  <conditionalFormatting sqref="S37:S39">
    <cfRule type="expression" dxfId="18" priority="48" stopIfTrue="1">
      <formula>#REF!&gt;0</formula>
    </cfRule>
  </conditionalFormatting>
  <conditionalFormatting sqref="D20">
    <cfRule type="expression" dxfId="17" priority="47" stopIfTrue="1">
      <formula>#REF!&gt;0</formula>
    </cfRule>
  </conditionalFormatting>
  <conditionalFormatting sqref="D39">
    <cfRule type="expression" dxfId="16" priority="46" stopIfTrue="1">
      <formula>#REF!&gt;0</formula>
    </cfRule>
  </conditionalFormatting>
  <conditionalFormatting sqref="S9:S10">
    <cfRule type="expression" dxfId="15" priority="38" stopIfTrue="1">
      <formula>#REF!&gt;0</formula>
    </cfRule>
  </conditionalFormatting>
  <conditionalFormatting sqref="S18 S20">
    <cfRule type="expression" dxfId="14" priority="37" stopIfTrue="1">
      <formula>#REF!&gt;0</formula>
    </cfRule>
  </conditionalFormatting>
  <conditionalFormatting sqref="D21">
    <cfRule type="expression" dxfId="13" priority="35" stopIfTrue="1">
      <formula>#REF!&gt;0</formula>
    </cfRule>
  </conditionalFormatting>
  <conditionalFormatting sqref="D22:D27">
    <cfRule type="expression" dxfId="12" priority="34" stopIfTrue="1">
      <formula>#REF!&gt;0</formula>
    </cfRule>
  </conditionalFormatting>
  <conditionalFormatting sqref="S16:S17">
    <cfRule type="expression" dxfId="11" priority="33" stopIfTrue="1">
      <formula>#REF!&gt;0</formula>
    </cfRule>
  </conditionalFormatting>
  <conditionalFormatting sqref="D31:D33">
    <cfRule type="expression" dxfId="10" priority="26" stopIfTrue="1">
      <formula>#REF!&gt;0</formula>
    </cfRule>
  </conditionalFormatting>
  <conditionalFormatting sqref="D34">
    <cfRule type="expression" dxfId="9" priority="25" stopIfTrue="1">
      <formula>#REF!&gt;0</formula>
    </cfRule>
  </conditionalFormatting>
  <conditionalFormatting sqref="S26">
    <cfRule type="expression" dxfId="8" priority="23" stopIfTrue="1">
      <formula>#REF!&gt;0</formula>
    </cfRule>
  </conditionalFormatting>
  <conditionalFormatting sqref="S27">
    <cfRule type="expression" dxfId="7" priority="22" stopIfTrue="1">
      <formula>#REF!&gt;0</formula>
    </cfRule>
  </conditionalFormatting>
  <conditionalFormatting sqref="S8">
    <cfRule type="expression" dxfId="6" priority="21" stopIfTrue="1">
      <formula>#REF!&gt;0</formula>
    </cfRule>
  </conditionalFormatting>
  <conditionalFormatting sqref="S11">
    <cfRule type="expression" dxfId="5" priority="20" stopIfTrue="1">
      <formula>#REF!&gt;0</formula>
    </cfRule>
  </conditionalFormatting>
  <conditionalFormatting sqref="D29">
    <cfRule type="expression" dxfId="4" priority="8" stopIfTrue="1">
      <formula>#REF!&gt;0</formula>
    </cfRule>
  </conditionalFormatting>
  <conditionalFormatting sqref="S12">
    <cfRule type="expression" dxfId="3" priority="3" stopIfTrue="1">
      <formula>#REF!&gt;0</formula>
    </cfRule>
  </conditionalFormatting>
  <conditionalFormatting sqref="D13">
    <cfRule type="expression" dxfId="2" priority="2" stopIfTrue="1">
      <formula>#REF!&gt;0</formula>
    </cfRule>
  </conditionalFormatting>
  <conditionalFormatting sqref="S13">
    <cfRule type="expression" dxfId="1" priority="1" stopIfTrue="1">
      <formula>#REF!&gt;0</formula>
    </cfRule>
  </conditionalFormatting>
  <pageMargins left="0.23622047244094491" right="0.23622047244094491" top="0.74803149606299213" bottom="0.35433070866141736" header="0.31496062992125984" footer="0.31496062992125984"/>
  <pageSetup paperSize="9" scale="56" firstPageNumber="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workbookViewId="0">
      <selection activeCell="J11" sqref="J11"/>
    </sheetView>
  </sheetViews>
  <sheetFormatPr defaultRowHeight="15"/>
  <cols>
    <col min="1" max="1" width="24.140625" customWidth="1"/>
    <col min="6" max="6" width="1.140625" customWidth="1"/>
    <col min="7" max="7" width="9.140625" hidden="1" customWidth="1"/>
  </cols>
  <sheetData>
    <row r="1" spans="1:7" ht="16.5">
      <c r="A1" s="99"/>
      <c r="B1" s="99"/>
      <c r="C1" s="99"/>
      <c r="D1" s="99"/>
      <c r="E1" s="99"/>
      <c r="F1" s="100"/>
      <c r="G1" s="100"/>
    </row>
    <row r="2" spans="1:7" ht="16.5">
      <c r="A2" s="99"/>
      <c r="B2" s="74"/>
      <c r="C2" s="74"/>
      <c r="D2" s="74"/>
      <c r="E2" s="74"/>
      <c r="F2" s="74"/>
      <c r="G2" s="74"/>
    </row>
    <row r="3" spans="1:7" ht="16.5">
      <c r="A3" s="99"/>
      <c r="B3" s="74"/>
      <c r="C3" s="11"/>
      <c r="D3" s="11"/>
      <c r="E3" s="11"/>
      <c r="F3" s="11"/>
      <c r="G3" s="11"/>
    </row>
    <row r="4" spans="1:7" ht="15.75">
      <c r="A4" s="7"/>
      <c r="B4" s="1"/>
      <c r="C4" s="1"/>
      <c r="D4" s="1"/>
      <c r="E4" s="1"/>
      <c r="F4" s="1"/>
      <c r="G4" s="1"/>
    </row>
    <row r="5" spans="1:7" ht="15.75">
      <c r="A5" s="8"/>
      <c r="B5" s="12"/>
      <c r="C5" s="10"/>
      <c r="D5" s="10"/>
      <c r="E5" s="10"/>
      <c r="F5" s="10"/>
      <c r="G5" s="10"/>
    </row>
    <row r="6" spans="1:7" ht="15.75">
      <c r="A6" s="1"/>
      <c r="B6" s="9"/>
      <c r="C6" s="3"/>
      <c r="D6" s="3"/>
      <c r="E6" s="3"/>
      <c r="F6" s="3"/>
      <c r="G6" s="3"/>
    </row>
    <row r="7" spans="1:7" ht="70.5" customHeight="1">
      <c r="A7" s="1"/>
      <c r="B7" s="9"/>
      <c r="C7" s="3"/>
      <c r="D7" s="3"/>
      <c r="E7" s="3"/>
      <c r="F7" s="3"/>
      <c r="G7" s="3"/>
    </row>
    <row r="8" spans="1:7" ht="84" customHeight="1">
      <c r="A8" s="2"/>
      <c r="B8" s="9"/>
      <c r="C8" s="6"/>
      <c r="D8" s="6"/>
      <c r="E8" s="6"/>
      <c r="F8" s="6"/>
      <c r="G8" s="6"/>
    </row>
    <row r="9" spans="1:7" ht="85.5" customHeight="1">
      <c r="A9" s="2"/>
      <c r="B9" s="9"/>
      <c r="C9" s="5"/>
      <c r="D9" s="5"/>
      <c r="E9" s="5"/>
      <c r="F9" s="5"/>
      <c r="G9" s="4"/>
    </row>
    <row r="10" spans="1:7" ht="42" customHeight="1">
      <c r="A10" s="2"/>
      <c r="B10" s="9"/>
      <c r="C10" s="5"/>
      <c r="D10" s="5"/>
      <c r="E10" s="5"/>
      <c r="F10" s="5"/>
      <c r="G10" s="4"/>
    </row>
    <row r="11" spans="1:7" ht="72" customHeight="1">
      <c r="A11" s="2"/>
      <c r="B11" s="9"/>
      <c r="C11" s="5"/>
      <c r="D11" s="5"/>
      <c r="E11" s="5"/>
      <c r="F11" s="5"/>
      <c r="G11" s="4"/>
    </row>
    <row r="12" spans="1:7" ht="189.75" customHeight="1">
      <c r="A12" s="2"/>
      <c r="B12" s="9"/>
      <c r="C12" s="5"/>
      <c r="D12" s="5"/>
      <c r="E12" s="5"/>
      <c r="F12" s="5"/>
      <c r="G12" s="4"/>
    </row>
    <row r="13" spans="1:7" ht="166.5" customHeight="1">
      <c r="A13" s="2"/>
      <c r="B13" s="9"/>
      <c r="C13" s="5"/>
      <c r="D13" s="5"/>
      <c r="E13" s="5"/>
      <c r="F13" s="5"/>
      <c r="G13" s="4"/>
    </row>
    <row r="14" spans="1:7" ht="178.5" customHeight="1">
      <c r="A14" s="2"/>
      <c r="B14" s="9"/>
      <c r="C14" s="5"/>
      <c r="D14" s="5"/>
      <c r="E14" s="5"/>
      <c r="F14" s="5"/>
      <c r="G14" s="4"/>
    </row>
    <row r="15" spans="1:7" ht="183" customHeight="1">
      <c r="A15" s="2"/>
      <c r="B15" s="9"/>
      <c r="C15" s="5"/>
      <c r="D15" s="5"/>
      <c r="E15" s="5"/>
      <c r="F15" s="5"/>
      <c r="G15" s="4"/>
    </row>
    <row r="16" spans="1:7" ht="183" customHeight="1">
      <c r="A16" s="2"/>
      <c r="B16" s="9"/>
      <c r="C16" s="5"/>
      <c r="D16" s="5"/>
      <c r="E16" s="5"/>
      <c r="F16" s="5"/>
      <c r="G16" s="4"/>
    </row>
    <row r="17" spans="1:7" ht="165.75" customHeight="1">
      <c r="A17" s="2"/>
      <c r="B17" s="9"/>
      <c r="C17" s="5"/>
      <c r="D17" s="5"/>
      <c r="E17" s="5"/>
      <c r="F17" s="5"/>
      <c r="G17" s="4"/>
    </row>
  </sheetData>
  <mergeCells count="4">
    <mergeCell ref="A1:A3"/>
    <mergeCell ref="B1:G1"/>
    <mergeCell ref="B2:B3"/>
    <mergeCell ref="C2:G2"/>
  </mergeCells>
  <phoneticPr fontId="0" type="noConversion"/>
  <conditionalFormatting sqref="A11">
    <cfRule type="cellIs" dxfId="0" priority="1" stopIfTrue="1" operator="notEqual">
      <formula>#REF!+#REF!+#REF!+#REF!</formula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общий по РМ</vt:lpstr>
      <vt:lpstr>юбилейный</vt:lpstr>
      <vt:lpstr>Лист2</vt:lpstr>
      <vt:lpstr>Лист3</vt:lpstr>
      <vt:lpstr>'общий по РМ'!Заголовки_для_печати</vt:lpstr>
      <vt:lpstr>юбилейный!Заголовки_для_печати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tyulyukovasv</cp:lastModifiedBy>
  <cp:lastPrinted>2017-08-15T06:23:51Z</cp:lastPrinted>
  <dcterms:created xsi:type="dcterms:W3CDTF">2013-09-26T12:38:47Z</dcterms:created>
  <dcterms:modified xsi:type="dcterms:W3CDTF">2017-08-15T06:24:44Z</dcterms:modified>
</cp:coreProperties>
</file>